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cm/GKC7XCv3ZqmsBSG/KQOBDJz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7">
      <text>
        <t xml:space="preserve">======
ID#AAAAjH7HSEs
SLB    (2022-10-31 07:02:09)
Automatisk, ikke skriv I dette feltet
Svar ja/yes til Macro
under opstart</t>
      </text>
    </comment>
    <comment authorId="0" ref="K7">
      <text>
        <t xml:space="preserve">======
ID#AAAAjH7HSEo
NVF    (2022-10-31 07:02:09)
Bruk minus (-) for underkjent. Feks -140
Bruk N og F for neste og første, feks 170F og 175N</t>
      </text>
    </comment>
    <comment authorId="0" ref="E7">
      <text>
        <t xml:space="preserve">======
ID#AAAAjH7HSEc
Schlumberger    (2022-10-31 07:02:09)
UK,JK,SK og VK blir SinclairTabell for Kvinner brukt.
M0,M1..Kvinner virker ikke.
For ALLE andre kategorier blir tabell for men brukt.</t>
      </text>
    </comment>
    <comment authorId="0" ref="R7">
      <text>
        <t xml:space="preserve">======
ID#AAAAjH7HSEY
SLB    (2022-10-31 07:02:09)
Automatisk, ikke skriv I dette feltet</t>
      </text>
    </comment>
    <comment authorId="0" ref="N7">
      <text>
        <t xml:space="preserve">======
ID#AAAAjH7HSEQ
NVF    (2022-10-31 07:02:09)
Bruk minus (-) for underkjent. Feks -140
Bruk N og F for neste og første, feks 170F og 175N</t>
      </text>
    </comment>
    <comment authorId="0" ref="W7">
      <text>
        <t xml:space="preserve">======
ID#AAAAjH7HSEI
SLB    (2022-10-31 07:02:09)
Denne kononnen printes ikke</t>
      </text>
    </comment>
    <comment authorId="0" ref="S7">
      <text>
        <t xml:space="preserve">======
ID#AAAAjH7HSD8
SLB    (2022-10-31 07:02:09)
Automatisk, ikke skriv I dette feltet
Svar ja/yes til Macro
under opstart</t>
      </text>
    </comment>
    <comment authorId="0" ref="D7">
      <text>
        <t xml:space="preserve">======
ID#AAAAjH7HSD0
SLB    (2022-10-31 07:02:09)
I Norge bruke vi kun en desimal, internasjonalt 2, vi bør bruke 2 dersom innveiings vekta tillater det.</t>
      </text>
    </comment>
    <comment authorId="0" ref="Q7">
      <text>
        <t xml:space="preserve">======
ID#AAAAjH7HSDs
SLB    (2022-10-31 07:02:09)
Automatisk, ikke skriv I dette feltet</t>
      </text>
    </comment>
  </commentList>
  <extLst>
    <ext uri="GoogleSheetsCustomDataVersion1">
      <go:sheetsCustomData xmlns:go="http://customooxmlschemas.google.com/" r:id="rId1" roundtripDataSignature="AMtx7mg0tUmUsSg7FCYjZM6aKvy3WWzmo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S7">
      <text>
        <t xml:space="preserve">======
ID#AAAAjH7HSEw
SLB    (2022-10-31 07:02:09)
Automatisk, ikke skriv I dette feltet
Svar ja/yes til Macro
under opstart</t>
      </text>
    </comment>
    <comment authorId="0" ref="E7">
      <text>
        <t xml:space="preserve">======
ID#AAAAjH7HSEk
Schlumberger    (2022-10-31 07:02:09)
UK,JK,SK og VK blir SinclairTabell for Kvinner brukt.
M0,M1..Kvinner virker ikke.
For ALLE andre kategorier blir tabell for men brukt.</t>
      </text>
    </comment>
    <comment authorId="0" ref="R7">
      <text>
        <t xml:space="preserve">======
ID#AAAAjH7HSEg
SLB    (2022-10-31 07:02:09)
Automatisk, ikke skriv I dette feltet</t>
      </text>
    </comment>
    <comment authorId="0" ref="Q7">
      <text>
        <t xml:space="preserve">======
ID#AAAAjH7HSEU
SLB    (2022-10-31 07:02:09)
Automatisk, ikke skriv I dette feltet</t>
      </text>
    </comment>
    <comment authorId="0" ref="K7">
      <text>
        <t xml:space="preserve">======
ID#AAAAjH7HSEM
NVF    (2022-10-31 07:02:09)
Bruk minus (-) for underkjent. Feks -140
Bruk N og F for neste og første, feks 170F og 175N</t>
      </text>
    </comment>
    <comment authorId="0" ref="N7">
      <text>
        <t xml:space="preserve">======
ID#AAAAjH7HSEE
NVF    (2022-10-31 07:02:09)
Bruk minus (-) for underkjent. Feks -140
Bruk N og F for neste og første, feks 170F og 175N</t>
      </text>
    </comment>
    <comment authorId="0" ref="W7">
      <text>
        <t xml:space="preserve">======
ID#AAAAjH7HSEA
SLB    (2022-10-31 07:02:09)
Denne kononnen printes ikke</t>
      </text>
    </comment>
    <comment authorId="0" ref="D7">
      <text>
        <t xml:space="preserve">======
ID#AAAAjH7HSD4
SLB    (2022-10-31 07:02:09)
I Norge bruke vi kun en desimal, internasjonalt 2, vi bør bruke 2 dersom innveiings vekta tillater det.</t>
      </text>
    </comment>
    <comment authorId="0" ref="T7">
      <text>
        <t xml:space="preserve">======
ID#AAAAjH7HSDw
SLB    (2022-10-31 07:02:09)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jWyHkIuNddhZ5RzDl2SKb0U5t27g=="/>
    </ext>
  </extLst>
</comments>
</file>

<file path=xl/sharedStrings.xml><?xml version="1.0" encoding="utf-8"?>
<sst xmlns="http://schemas.openxmlformats.org/spreadsheetml/2006/main" count="174" uniqueCount="69">
  <si>
    <t xml:space="preserve">S t e v n e p r o t o k o l l  </t>
  </si>
  <si>
    <t>Norges Vektløfterforbund</t>
  </si>
  <si>
    <t>Stevnekat:</t>
  </si>
  <si>
    <t>Nasjonalt stevne</t>
  </si>
  <si>
    <t>Arrangør:</t>
  </si>
  <si>
    <t>Nidelv IL</t>
  </si>
  <si>
    <t>Sted:</t>
  </si>
  <si>
    <t>Tempebanen</t>
  </si>
  <si>
    <t>Dato: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</si>
  <si>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</si>
  <si>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</si>
  <si>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</si>
  <si>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</si>
  <si>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</si>
  <si>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</si>
  <si>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</si>
  <si>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</si>
  <si>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</si>
  <si>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</si>
  <si>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</si>
  <si>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</si>
  <si>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</si>
  <si>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</si>
  <si>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</si>
  <si>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</si>
  <si>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</si>
  <si>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</si>
  <si>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</si>
  <si>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</si>
  <si>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</si>
  <si>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</si>
  <si>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</si>
  <si>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</si>
  <si>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</si>
  <si>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</si>
  <si>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</si>
  <si>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</si>
  <si>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</si>
  <si>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</si>
  <si>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</si>
  <si>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</si>
  <si>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73</t>
  </si>
  <si>
    <t>UM</t>
  </si>
  <si>
    <t>Henrik Kjeldsberg</t>
  </si>
  <si>
    <t xml:space="preserve">Ruben Bjerkan </t>
  </si>
  <si>
    <t>Emilian Roulet-Dubonet</t>
  </si>
  <si>
    <t>SM</t>
  </si>
  <si>
    <t>Elijah Nhat Hoang</t>
  </si>
  <si>
    <t xml:space="preserve"> </t>
  </si>
  <si>
    <t>M5</t>
  </si>
  <si>
    <t>Iver Klingenberg</t>
  </si>
  <si>
    <t>M8</t>
  </si>
  <si>
    <t>Gunnar Welde</t>
  </si>
  <si>
    <t>-</t>
  </si>
  <si>
    <t>Rolle</t>
  </si>
  <si>
    <t>Stevnets leder</t>
  </si>
  <si>
    <t>Kristin Solbakken</t>
  </si>
  <si>
    <t>Speaker</t>
  </si>
  <si>
    <t>Oskar Emil Waavold</t>
  </si>
  <si>
    <t>Dommer</t>
  </si>
  <si>
    <t>Chief Marshall</t>
  </si>
  <si>
    <t>Øystein Wiig Petersen</t>
  </si>
  <si>
    <t>Teknisk kontrollør</t>
  </si>
  <si>
    <t>Jury</t>
  </si>
  <si>
    <t>Tidtaker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</si>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</sst>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_-* #,##0.00_-;\-* #,##0.00_-;_-* &quot;-&quot;??_-;_-@"/>
    <numFmt numFmtId="170" formatCode="General;[Red]\-General"/>
    <numFmt numFmtId="171" formatCode="0.000"/>
  </numFmts>
  <fonts count="21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sz val="11.0"/>
      <color theme="1"/>
      <name val="Open Sans"/>
      <scheme val="minor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sz val="11.0"/>
      <color rgb="FF000000"/>
      <name val="Open Sans"/>
      <scheme val="minor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" fillId="2" fontId="8" numFmtId="0" xfId="0" applyBorder="1" applyFill="1" applyFont="1"/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1" fillId="2" fontId="8" numFmtId="0" xfId="0" applyAlignment="1" applyBorder="1" applyFont="1">
      <alignment horizontal="center"/>
    </xf>
    <xf borderId="5" fillId="0" fontId="9" numFmtId="0" xfId="0" applyBorder="1" applyFon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0" fillId="0" fontId="10" numFmtId="0" xfId="0" applyAlignment="1" applyFont="1">
      <alignment vertical="center"/>
    </xf>
    <xf borderId="9" fillId="0" fontId="11" numFmtId="0" xfId="0" applyAlignment="1" applyBorder="1" applyFont="1">
      <alignment horizontal="center" readingOrder="0" vertical="center"/>
    </xf>
    <xf quotePrefix="1" borderId="10" fillId="0" fontId="12" numFmtId="49" xfId="0" applyAlignment="1" applyBorder="1" applyFont="1" applyNumberFormat="1">
      <alignment horizontal="right" vertical="center"/>
    </xf>
    <xf borderId="10" fillId="0" fontId="12" numFmtId="2" xfId="0" applyAlignment="1" applyBorder="1" applyFont="1" applyNumberFormat="1">
      <alignment horizontal="right" vertical="center"/>
    </xf>
    <xf borderId="10" fillId="0" fontId="12" numFmtId="0" xfId="0" applyAlignment="1" applyBorder="1" applyFont="1">
      <alignment horizontal="center" vertical="center"/>
    </xf>
    <xf borderId="10" fillId="0" fontId="12" numFmtId="166" xfId="0" applyAlignment="1" applyBorder="1" applyFont="1" applyNumberFormat="1">
      <alignment horizontal="center" vertical="center"/>
    </xf>
    <xf borderId="10" fillId="0" fontId="12" numFmtId="1" xfId="0" applyAlignment="1" applyBorder="1" applyFont="1" applyNumberFormat="1">
      <alignment horizontal="center" vertical="center"/>
    </xf>
    <xf borderId="10" fillId="0" fontId="12" numFmtId="0" xfId="0" applyAlignment="1" applyBorder="1" applyFont="1">
      <alignment horizontal="left" vertical="center"/>
    </xf>
    <xf borderId="10" fillId="0" fontId="5" numFmtId="167" xfId="0" applyAlignment="1" applyBorder="1" applyFont="1" applyNumberFormat="1">
      <alignment horizontal="center" vertical="center"/>
    </xf>
    <xf borderId="10" fillId="0" fontId="12" numFmtId="167" xfId="0" applyAlignment="1" applyBorder="1" applyFont="1" applyNumberFormat="1">
      <alignment horizontal="center" vertical="center"/>
    </xf>
    <xf borderId="10" fillId="0" fontId="12" numFmtId="2" xfId="0" applyAlignment="1" applyBorder="1" applyFont="1" applyNumberFormat="1">
      <alignment horizontal="center" vertical="center"/>
    </xf>
    <xf borderId="11" fillId="0" fontId="13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2" fontId="15" numFmtId="0" xfId="0" applyAlignment="1" applyFont="1">
      <alignment horizontal="center" readingOrder="0"/>
    </xf>
    <xf borderId="12" fillId="0" fontId="12" numFmtId="0" xfId="0" applyAlignment="1" applyBorder="1" applyFont="1">
      <alignment horizontal="right" readingOrder="0" vertical="center"/>
    </xf>
    <xf borderId="13" fillId="0" fontId="12" numFmtId="169" xfId="0" applyAlignment="1" applyBorder="1" applyFont="1" applyNumberFormat="1">
      <alignment horizontal="right" vertical="center"/>
    </xf>
    <xf borderId="13" fillId="0" fontId="12" numFmtId="0" xfId="0" applyAlignment="1" applyBorder="1" applyFont="1">
      <alignment horizontal="center" vertical="center"/>
    </xf>
    <xf borderId="13" fillId="0" fontId="12" numFmtId="166" xfId="0" applyAlignment="1" applyBorder="1" applyFont="1" applyNumberFormat="1">
      <alignment horizontal="center" vertical="center"/>
    </xf>
    <xf borderId="13" fillId="0" fontId="3" numFmtId="1" xfId="0" applyAlignment="1" applyBorder="1" applyFont="1" applyNumberFormat="1">
      <alignment horizontal="center" vertical="center"/>
    </xf>
    <xf borderId="13" fillId="0" fontId="12" numFmtId="0" xfId="0" applyAlignment="1" applyBorder="1" applyFont="1">
      <alignment vertical="center"/>
    </xf>
    <xf borderId="14" fillId="0" fontId="5" numFmtId="170" xfId="0" applyAlignment="1" applyBorder="1" applyFont="1" applyNumberFormat="1">
      <alignment horizontal="center" vertical="center"/>
    </xf>
    <xf borderId="15" fillId="0" fontId="5" numFmtId="170" xfId="0" applyAlignment="1" applyBorder="1" applyFont="1" applyNumberFormat="1">
      <alignment horizontal="center" vertical="center"/>
    </xf>
    <xf borderId="16" fillId="0" fontId="5" numFmtId="1" xfId="0" applyAlignment="1" applyBorder="1" applyFont="1" applyNumberFormat="1">
      <alignment horizontal="center" vertical="center"/>
    </xf>
    <xf borderId="17" fillId="0" fontId="12" numFmtId="167" xfId="0" applyAlignment="1" applyBorder="1" applyFont="1" applyNumberFormat="1">
      <alignment horizontal="center" vertical="center"/>
    </xf>
    <xf borderId="17" fillId="0" fontId="12" numFmtId="2" xfId="0" applyAlignment="1" applyBorder="1" applyFont="1" applyNumberFormat="1">
      <alignment horizontal="center" vertical="center"/>
    </xf>
    <xf borderId="17" fillId="0" fontId="12" numFmtId="1" xfId="0" applyAlignment="1" applyBorder="1" applyFont="1" applyNumberFormat="1">
      <alignment horizontal="center" vertical="center"/>
    </xf>
    <xf borderId="17" fillId="0" fontId="12" numFmtId="0" xfId="0" applyAlignment="1" applyBorder="1" applyFont="1">
      <alignment horizontal="center" vertical="center"/>
    </xf>
    <xf borderId="18" fillId="0" fontId="13" numFmtId="168" xfId="0" applyAlignment="1" applyBorder="1" applyFont="1" applyNumberFormat="1">
      <alignment horizontal="center" vertical="center"/>
    </xf>
    <xf borderId="0" fillId="0" fontId="14" numFmtId="1" xfId="0" applyAlignment="1" applyFont="1" applyNumberFormat="1">
      <alignment vertical="center"/>
    </xf>
    <xf borderId="19" fillId="0" fontId="11" numFmtId="0" xfId="0" applyAlignment="1" applyBorder="1" applyFont="1">
      <alignment horizontal="center" readingOrder="0" vertical="center"/>
    </xf>
    <xf borderId="15" fillId="0" fontId="5" numFmtId="0" xfId="0" applyAlignment="1" applyBorder="1" applyFont="1">
      <alignment horizontal="center" vertical="center"/>
    </xf>
    <xf borderId="0" fillId="0" fontId="10" numFmtId="171" xfId="0" applyAlignment="1" applyFont="1" applyNumberFormat="1">
      <alignment vertical="center"/>
    </xf>
    <xf borderId="0" fillId="0" fontId="10" numFmtId="171" xfId="0" applyAlignment="1" applyFont="1" applyNumberFormat="1">
      <alignment horizontal="right" vertical="center"/>
    </xf>
    <xf borderId="13" fillId="0" fontId="12" numFmtId="0" xfId="0" applyAlignment="1" applyBorder="1" applyFont="1">
      <alignment horizontal="center" readingOrder="0" vertical="center"/>
    </xf>
    <xf borderId="19" fillId="0" fontId="10" numFmtId="0" xfId="0" applyAlignment="1" applyBorder="1" applyFont="1">
      <alignment vertical="center"/>
    </xf>
    <xf borderId="12" fillId="0" fontId="12" numFmtId="0" xfId="0" applyAlignment="1" applyBorder="1" applyFont="1">
      <alignment horizontal="right" vertical="center"/>
    </xf>
    <xf borderId="20" fillId="0" fontId="5" numFmtId="0" xfId="0" applyAlignment="1" applyBorder="1" applyFont="1">
      <alignment horizontal="center" vertical="center"/>
    </xf>
    <xf borderId="17" fillId="0" fontId="12" numFmtId="49" xfId="0" applyAlignment="1" applyBorder="1" applyFont="1" applyNumberFormat="1">
      <alignment horizontal="right" vertical="center"/>
    </xf>
    <xf borderId="17" fillId="0" fontId="12" numFmtId="2" xfId="0" applyAlignment="1" applyBorder="1" applyFont="1" applyNumberFormat="1">
      <alignment horizontal="right" vertical="center"/>
    </xf>
    <xf borderId="17" fillId="0" fontId="12" numFmtId="166" xfId="0" applyAlignment="1" applyBorder="1" applyFont="1" applyNumberFormat="1">
      <alignment horizontal="center" vertical="center"/>
    </xf>
    <xf borderId="17" fillId="0" fontId="12" numFmtId="0" xfId="0" applyAlignment="1" applyBorder="1" applyFont="1">
      <alignment horizontal="left" vertical="center"/>
    </xf>
    <xf borderId="17" fillId="0" fontId="5" numFmtId="167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vertical="center"/>
    </xf>
    <xf borderId="22" fillId="0" fontId="12" numFmtId="49" xfId="0" applyAlignment="1" applyBorder="1" applyFont="1" applyNumberFormat="1">
      <alignment horizontal="right" vertical="center"/>
    </xf>
    <xf borderId="22" fillId="0" fontId="12" numFmtId="2" xfId="0" applyAlignment="1" applyBorder="1" applyFont="1" applyNumberFormat="1">
      <alignment horizontal="right" vertical="center"/>
    </xf>
    <xf borderId="22" fillId="0" fontId="12" numFmtId="0" xfId="0" applyAlignment="1" applyBorder="1" applyFont="1">
      <alignment horizontal="center" vertical="center"/>
    </xf>
    <xf borderId="22" fillId="0" fontId="12" numFmtId="166" xfId="0" applyAlignment="1" applyBorder="1" applyFont="1" applyNumberFormat="1">
      <alignment horizontal="center" vertical="center"/>
    </xf>
    <xf borderId="22" fillId="0" fontId="12" numFmtId="1" xfId="0" applyAlignment="1" applyBorder="1" applyFont="1" applyNumberFormat="1">
      <alignment horizontal="center" vertical="center"/>
    </xf>
    <xf borderId="22" fillId="0" fontId="12" numFmtId="0" xfId="0" applyAlignment="1" applyBorder="1" applyFont="1">
      <alignment horizontal="left" vertical="center"/>
    </xf>
    <xf borderId="22" fillId="0" fontId="5" numFmtId="167" xfId="0" applyAlignment="1" applyBorder="1" applyFont="1" applyNumberFormat="1">
      <alignment horizontal="center" vertical="center"/>
    </xf>
    <xf borderId="22" fillId="0" fontId="12" numFmtId="167" xfId="0" applyAlignment="1" applyBorder="1" applyFont="1" applyNumberFormat="1">
      <alignment horizontal="center" vertical="center"/>
    </xf>
    <xf borderId="22" fillId="0" fontId="12" numFmtId="2" xfId="0" applyAlignment="1" applyBorder="1" applyFont="1" applyNumberFormat="1">
      <alignment horizontal="center" vertical="center"/>
    </xf>
    <xf borderId="23" fillId="0" fontId="13" numFmtId="168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170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24" fillId="0" fontId="8" numFmtId="0" xfId="0" applyAlignment="1" applyBorder="1" applyFont="1">
      <alignment horizontal="left" vertical="center"/>
    </xf>
    <xf borderId="25" fillId="0" fontId="9" numFmtId="0" xfId="0" applyBorder="1" applyFont="1"/>
    <xf borderId="26" fillId="0" fontId="8" numFmtId="0" xfId="0" applyAlignment="1" applyBorder="1" applyFont="1">
      <alignment horizontal="left" vertical="center"/>
    </xf>
    <xf borderId="27" fillId="0" fontId="9" numFmtId="0" xfId="0" applyBorder="1" applyFont="1"/>
    <xf borderId="28" fillId="0" fontId="9" numFmtId="0" xfId="0" applyBorder="1" applyFont="1"/>
    <xf borderId="29" fillId="0" fontId="8" numFmtId="0" xfId="0" applyAlignment="1" applyBorder="1" applyFont="1">
      <alignment horizontal="left" vertical="center"/>
    </xf>
    <xf borderId="30" fillId="0" fontId="9" numFmtId="0" xfId="0" applyBorder="1" applyFont="1"/>
    <xf borderId="31" fillId="0" fontId="9" numFmtId="0" xfId="0" applyBorder="1" applyFont="1"/>
    <xf borderId="32" fillId="0" fontId="8" numFmtId="0" xfId="0" applyAlignment="1" applyBorder="1" applyFont="1">
      <alignment horizontal="left" vertical="center"/>
    </xf>
    <xf borderId="33" fillId="0" fontId="9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34" fillId="0" fontId="5" numFmtId="0" xfId="0" applyAlignment="1" applyBorder="1" applyFont="1">
      <alignment horizontal="left" vertical="center"/>
    </xf>
    <xf borderId="35" fillId="0" fontId="9" numFmtId="0" xfId="0" applyBorder="1" applyFont="1"/>
    <xf borderId="36" fillId="0" fontId="8" numFmtId="0" xfId="0" applyAlignment="1" applyBorder="1" applyFont="1">
      <alignment horizontal="left" vertical="center"/>
    </xf>
    <xf borderId="37" fillId="0" fontId="9" numFmtId="0" xfId="0" applyBorder="1" applyFont="1"/>
    <xf borderId="38" fillId="0" fontId="9" numFmtId="0" xfId="0" applyBorder="1" applyFont="1"/>
    <xf borderId="13" fillId="0" fontId="8" numFmtId="0" xfId="0" applyAlignment="1" applyBorder="1" applyFont="1">
      <alignment horizontal="left" vertical="center"/>
    </xf>
    <xf borderId="39" fillId="0" fontId="9" numFmtId="0" xfId="0" applyBorder="1" applyFont="1"/>
    <xf borderId="40" fillId="0" fontId="9" numFmtId="0" xfId="0" applyBorder="1" applyFont="1"/>
    <xf borderId="15" fillId="0" fontId="8" numFmtId="0" xfId="0" applyAlignment="1" applyBorder="1" applyFont="1">
      <alignment horizontal="left" vertical="center"/>
    </xf>
    <xf borderId="41" fillId="0" fontId="9" numFmtId="0" xfId="0" applyBorder="1" applyFont="1"/>
    <xf borderId="7" fillId="0" fontId="5" numFmtId="0" xfId="0" applyAlignment="1" applyBorder="1" applyFont="1">
      <alignment horizontal="left" vertical="center"/>
    </xf>
    <xf borderId="42" fillId="0" fontId="9" numFmtId="0" xfId="0" applyBorder="1" applyFont="1"/>
    <xf borderId="43" fillId="0" fontId="8" numFmtId="0" xfId="0" applyAlignment="1" applyBorder="1" applyFont="1">
      <alignment horizontal="left" vertical="center"/>
    </xf>
    <xf borderId="44" fillId="0" fontId="9" numFmtId="0" xfId="0" applyBorder="1" applyFont="1"/>
    <xf borderId="45" fillId="0" fontId="9" numFmtId="0" xfId="0" applyBorder="1" applyFont="1"/>
    <xf borderId="46" fillId="0" fontId="8" numFmtId="0" xfId="0" applyAlignment="1" applyBorder="1" applyFont="1">
      <alignment horizontal="left" vertical="center"/>
    </xf>
    <xf borderId="47" fillId="0" fontId="9" numFmtId="0" xfId="0" applyBorder="1" applyFont="1"/>
    <xf borderId="48" fillId="0" fontId="9" numFmtId="0" xfId="0" applyBorder="1" applyFont="1"/>
    <xf borderId="49" fillId="0" fontId="8" numFmtId="0" xfId="0" applyAlignment="1" applyBorder="1" applyFont="1">
      <alignment horizontal="left" vertical="center"/>
    </xf>
    <xf borderId="50" fillId="0" fontId="9" numFmtId="0" xfId="0" applyBorder="1" applyFont="1"/>
    <xf borderId="0" fillId="0" fontId="5" numFmtId="0" xfId="0" applyFont="1"/>
    <xf borderId="0" fillId="0" fontId="16" numFmtId="0" xfId="0" applyAlignment="1" applyFont="1">
      <alignment horizontal="left"/>
    </xf>
    <xf borderId="0" fillId="0" fontId="16" numFmtId="164" xfId="0" applyAlignment="1" applyFont="1" applyNumberFormat="1">
      <alignment horizontal="left"/>
    </xf>
    <xf borderId="0" fillId="0" fontId="16" numFmtId="0" xfId="0" applyAlignment="1" applyFont="1">
      <alignment horizontal="right"/>
    </xf>
    <xf borderId="0" fillId="0" fontId="16" numFmtId="0" xfId="0" applyFont="1"/>
    <xf borderId="9" fillId="0" fontId="10" numFmtId="0" xfId="0" applyAlignment="1" applyBorder="1" applyFont="1">
      <alignment vertical="center"/>
    </xf>
    <xf borderId="10" fillId="0" fontId="12" numFmtId="49" xfId="0" applyAlignment="1" applyBorder="1" applyFont="1" applyNumberFormat="1">
      <alignment horizontal="right" vertical="center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7" numFmtId="171" xfId="0" applyFont="1" applyNumberFormat="1"/>
    <xf borderId="0" fillId="0" fontId="18" numFmtId="0" xfId="0" applyFont="1"/>
    <xf borderId="0" fillId="0" fontId="17" numFmtId="1" xfId="0" applyFont="1" applyNumberFormat="1"/>
    <xf borderId="0" fillId="0" fontId="19" numFmtId="171" xfId="0" applyAlignment="1" applyFont="1" applyNumberFormat="1">
      <alignment horizontal="right" vertical="center"/>
    </xf>
    <xf borderId="1" fillId="3" fontId="19" numFmtId="171" xfId="0" applyAlignment="1" applyBorder="1" applyFill="1" applyFont="1" applyNumberFormat="1">
      <alignment horizontal="right" vertical="center"/>
    </xf>
    <xf borderId="0" fillId="0" fontId="20" numFmtId="0" xfId="0" applyAlignment="1" applyFont="1">
      <alignment horizontal="right"/>
    </xf>
    <xf borderId="0" fillId="0" fontId="8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86"/>
    <col customWidth="1" min="8" max="8" width="27.57"/>
    <col customWidth="1" min="9" max="9" width="20.43"/>
    <col customWidth="1" min="10" max="15" width="7.14"/>
    <col customWidth="1" min="16" max="18" width="7.57"/>
    <col customWidth="1" min="19" max="19" width="10.57"/>
    <col customWidth="1" min="20" max="20" width="11.43"/>
    <col customWidth="1" min="21" max="22" width="5.57"/>
    <col customWidth="1" min="23" max="23" width="14.14"/>
    <col customWidth="1" hidden="1" min="24" max="26" width="9.14"/>
    <col customWidth="1" hidden="1" min="27" max="27" width="7.86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44860.0</v>
      </c>
      <c r="U5" s="15" t="s">
        <v>9</v>
      </c>
      <c r="V5" s="16">
        <v>1.0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37">
        <v>2006002.0</v>
      </c>
      <c r="C9" s="38" t="s">
        <v>41</v>
      </c>
      <c r="D9" s="39">
        <v>70.66</v>
      </c>
      <c r="E9" s="40" t="s">
        <v>42</v>
      </c>
      <c r="F9" s="41">
        <v>39013.0</v>
      </c>
      <c r="G9" s="42"/>
      <c r="H9" s="43" t="s">
        <v>43</v>
      </c>
      <c r="I9" s="43" t="s">
        <v>5</v>
      </c>
      <c r="J9" s="44">
        <v>52.0</v>
      </c>
      <c r="K9" s="44">
        <v>56.0</v>
      </c>
      <c r="L9" s="44">
        <v>58.0</v>
      </c>
      <c r="M9" s="44">
        <v>62.0</v>
      </c>
      <c r="N9" s="44">
        <v>66.0</v>
      </c>
      <c r="O9" s="44">
        <v>68.0</v>
      </c>
      <c r="P9" s="45">
        <f t="shared" ref="P9:P24" si="1">IF(MAX(J9:L9)&lt;0,0,TRUNC(MAX(J9:L9)/1)*1)</f>
        <v>58</v>
      </c>
      <c r="Q9" s="45">
        <f t="shared" ref="Q9:Q24" si="2">IF(MAX(M9:O9)&lt;0,0,TRUNC(MAX(M9:O9)/1)*1)</f>
        <v>68</v>
      </c>
      <c r="R9" s="45">
        <f t="shared" ref="R9:R24" si="3">IF(P9=0,0,IF(Q9=0,0,SUM(P9:Q9)))</f>
        <v>126</v>
      </c>
      <c r="S9" s="46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165.107201</v>
      </c>
      <c r="T9" s="46" t="str">
        <f t="shared" ref="T9:T24" si="5">IF(AA9=1,S9*AD9,"")</f>
        <v/>
      </c>
      <c r="U9" s="42"/>
      <c r="V9" s="40"/>
      <c r="W9" s="47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>1.310374611</v>
      </c>
      <c r="X9" s="48">
        <f>T5</f>
        <v>44860</v>
      </c>
      <c r="Y9" s="2" t="str">
        <f t="shared" ref="Y9:Y24" si="7">IF(ISNUMBER(FIND("M",E9)),"m",IF(ISNUMBER(FIND("K",E9)),"k"))</f>
        <v>m</v>
      </c>
      <c r="Z9" s="49">
        <f t="shared" ref="Z9:Z24" si="8">IF(OR(F9="",X9=""),0,(YEAR(X9)-YEAR(F9)))</f>
        <v>16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b">
        <f t="shared" ref="AD9:AD24" si="10">IF(Y9="m",AB9,IF(Y9="k",AC9,""))</f>
        <v>0</v>
      </c>
    </row>
    <row r="10" ht="19.5" customHeight="1">
      <c r="A10" s="36"/>
      <c r="B10" s="52">
        <v>2006005.0</v>
      </c>
      <c r="C10" s="53">
        <v>81.0</v>
      </c>
      <c r="D10" s="54">
        <v>74.78</v>
      </c>
      <c r="E10" s="55" t="s">
        <v>42</v>
      </c>
      <c r="F10" s="56">
        <v>39013.0</v>
      </c>
      <c r="G10" s="57"/>
      <c r="H10" s="58" t="s">
        <v>44</v>
      </c>
      <c r="I10" s="43" t="s">
        <v>5</v>
      </c>
      <c r="J10" s="59">
        <v>70.0</v>
      </c>
      <c r="K10" s="60">
        <v>75.0</v>
      </c>
      <c r="L10" s="60">
        <v>-78.0</v>
      </c>
      <c r="M10" s="59">
        <v>85.0</v>
      </c>
      <c r="N10" s="60">
        <v>90.0</v>
      </c>
      <c r="O10" s="61">
        <v>95.0</v>
      </c>
      <c r="P10" s="62">
        <f t="shared" si="1"/>
        <v>75</v>
      </c>
      <c r="Q10" s="62">
        <f t="shared" si="2"/>
        <v>95</v>
      </c>
      <c r="R10" s="62">
        <f t="shared" si="3"/>
        <v>170</v>
      </c>
      <c r="S10" s="63">
        <f t="shared" si="4"/>
        <v>215.6130223</v>
      </c>
      <c r="T10" s="63" t="str">
        <f t="shared" si="5"/>
        <v/>
      </c>
      <c r="U10" s="64"/>
      <c r="V10" s="65"/>
      <c r="W10" s="66">
        <f t="shared" si="6"/>
        <v>1.268311896</v>
      </c>
      <c r="X10" s="48">
        <f>T5</f>
        <v>44860</v>
      </c>
      <c r="Y10" s="2" t="str">
        <f t="shared" si="7"/>
        <v>m</v>
      </c>
      <c r="Z10" s="49">
        <f t="shared" si="8"/>
        <v>16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b">
        <f t="shared" si="10"/>
        <v>0</v>
      </c>
    </row>
    <row r="11" ht="19.5" customHeight="1">
      <c r="A11" s="36"/>
      <c r="B11" s="52">
        <v>2006006.0</v>
      </c>
      <c r="C11" s="53">
        <v>81.0</v>
      </c>
      <c r="D11" s="54">
        <v>75.28</v>
      </c>
      <c r="E11" s="55" t="s">
        <v>42</v>
      </c>
      <c r="F11" s="56">
        <v>38939.0</v>
      </c>
      <c r="G11" s="57"/>
      <c r="H11" s="58" t="s">
        <v>45</v>
      </c>
      <c r="I11" s="43" t="s">
        <v>5</v>
      </c>
      <c r="J11" s="59">
        <v>60.0</v>
      </c>
      <c r="K11" s="60">
        <v>-65.0</v>
      </c>
      <c r="L11" s="60">
        <v>-65.0</v>
      </c>
      <c r="M11" s="59">
        <v>75.0</v>
      </c>
      <c r="N11" s="60">
        <v>78.0</v>
      </c>
      <c r="O11" s="61">
        <v>-80.0</v>
      </c>
      <c r="P11" s="62">
        <f t="shared" si="1"/>
        <v>60</v>
      </c>
      <c r="Q11" s="62">
        <f t="shared" si="2"/>
        <v>78</v>
      </c>
      <c r="R11" s="62">
        <f t="shared" si="3"/>
        <v>138</v>
      </c>
      <c r="S11" s="63">
        <f t="shared" si="4"/>
        <v>174.3808562</v>
      </c>
      <c r="T11" s="63" t="str">
        <f t="shared" si="5"/>
        <v/>
      </c>
      <c r="U11" s="64"/>
      <c r="V11" s="65"/>
      <c r="W11" s="66">
        <f t="shared" si="6"/>
        <v>1.263629393</v>
      </c>
      <c r="X11" s="48">
        <f>T5</f>
        <v>44860</v>
      </c>
      <c r="Y11" s="2" t="str">
        <f t="shared" si="7"/>
        <v>m</v>
      </c>
      <c r="Z11" s="49">
        <f t="shared" si="8"/>
        <v>16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</row>
    <row r="12" ht="19.5" customHeight="1">
      <c r="A12" s="36"/>
      <c r="B12" s="52">
        <v>2000005.0</v>
      </c>
      <c r="C12" s="53">
        <v>81.0</v>
      </c>
      <c r="D12" s="54">
        <v>75.84</v>
      </c>
      <c r="E12" s="55" t="s">
        <v>46</v>
      </c>
      <c r="F12" s="56">
        <v>36646.0</v>
      </c>
      <c r="G12" s="57"/>
      <c r="H12" s="58" t="s">
        <v>47</v>
      </c>
      <c r="I12" s="43" t="s">
        <v>5</v>
      </c>
      <c r="J12" s="59">
        <v>65.0</v>
      </c>
      <c r="K12" s="60">
        <v>70.0</v>
      </c>
      <c r="L12" s="60">
        <v>75.0</v>
      </c>
      <c r="M12" s="59">
        <v>85.0</v>
      </c>
      <c r="N12" s="60">
        <v>90.0</v>
      </c>
      <c r="O12" s="61">
        <v>95.0</v>
      </c>
      <c r="P12" s="62">
        <f t="shared" si="1"/>
        <v>75</v>
      </c>
      <c r="Q12" s="62">
        <f t="shared" si="2"/>
        <v>95</v>
      </c>
      <c r="R12" s="62">
        <f t="shared" si="3"/>
        <v>170</v>
      </c>
      <c r="S12" s="63">
        <f t="shared" si="4"/>
        <v>213.9424405</v>
      </c>
      <c r="T12" s="63" t="str">
        <f t="shared" si="5"/>
        <v/>
      </c>
      <c r="U12" s="64"/>
      <c r="V12" s="65" t="s">
        <v>48</v>
      </c>
      <c r="W12" s="66">
        <f t="shared" si="6"/>
        <v>1.258484944</v>
      </c>
      <c r="X12" s="48">
        <f>T5</f>
        <v>44860</v>
      </c>
      <c r="Y12" s="2" t="str">
        <f t="shared" si="7"/>
        <v>m</v>
      </c>
      <c r="Z12" s="49">
        <f t="shared" si="8"/>
        <v>22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</row>
    <row r="13" ht="19.5" customHeight="1">
      <c r="A13" s="36"/>
      <c r="B13" s="68">
        <v>1964002.0</v>
      </c>
      <c r="C13" s="53">
        <v>102.0</v>
      </c>
      <c r="D13" s="54">
        <v>96.5</v>
      </c>
      <c r="E13" s="55" t="s">
        <v>49</v>
      </c>
      <c r="F13" s="56">
        <v>23656.0</v>
      </c>
      <c r="G13" s="57"/>
      <c r="H13" s="58" t="s">
        <v>50</v>
      </c>
      <c r="I13" s="43" t="s">
        <v>5</v>
      </c>
      <c r="J13" s="59">
        <v>50.0</v>
      </c>
      <c r="K13" s="60">
        <v>55.0</v>
      </c>
      <c r="L13" s="60">
        <v>-58.0</v>
      </c>
      <c r="M13" s="59">
        <v>65.0</v>
      </c>
      <c r="N13" s="69">
        <v>-70.0</v>
      </c>
      <c r="O13" s="61">
        <v>-70.0</v>
      </c>
      <c r="P13" s="62">
        <f t="shared" si="1"/>
        <v>55</v>
      </c>
      <c r="Q13" s="62">
        <f t="shared" si="2"/>
        <v>65</v>
      </c>
      <c r="R13" s="62">
        <f t="shared" si="3"/>
        <v>120</v>
      </c>
      <c r="S13" s="63">
        <f t="shared" si="4"/>
        <v>134.8722748</v>
      </c>
      <c r="T13" s="63">
        <f t="shared" si="5"/>
        <v>197.1832657</v>
      </c>
      <c r="U13" s="64"/>
      <c r="V13" s="65" t="s">
        <v>48</v>
      </c>
      <c r="W13" s="66">
        <f t="shared" si="6"/>
        <v>1.123935623</v>
      </c>
      <c r="X13" s="48">
        <f>T5</f>
        <v>44860</v>
      </c>
      <c r="Y13" s="2" t="str">
        <f t="shared" si="7"/>
        <v>m</v>
      </c>
      <c r="Z13" s="49">
        <f t="shared" si="8"/>
        <v>58</v>
      </c>
      <c r="AA13" s="50">
        <f t="shared" si="9"/>
        <v>1</v>
      </c>
      <c r="AB13" s="70">
        <f>IF(AA13=1,LOOKUP(Z13,'Meltzer-Faber'!A3:A63,'Meltzer-Faber'!B3:B63))</f>
        <v>1.462</v>
      </c>
      <c r="AC13" s="71">
        <f>IF(AA13=1,LOOKUP(Z13,'Meltzer-Faber'!A3:A63,'Meltzer-Faber'!C3:C63))</f>
        <v>1.625</v>
      </c>
      <c r="AD13" s="71">
        <f t="shared" si="10"/>
        <v>1.462</v>
      </c>
    </row>
    <row r="14" ht="19.5" customHeight="1">
      <c r="A14" s="36"/>
      <c r="B14" s="52">
        <v>1940001.0</v>
      </c>
      <c r="C14" s="53">
        <v>81.0</v>
      </c>
      <c r="D14" s="54">
        <v>74.38</v>
      </c>
      <c r="E14" s="72" t="s">
        <v>51</v>
      </c>
      <c r="F14" s="56">
        <v>14757.0</v>
      </c>
      <c r="G14" s="57"/>
      <c r="H14" s="58" t="s">
        <v>52</v>
      </c>
      <c r="I14" s="43" t="s">
        <v>5</v>
      </c>
      <c r="J14" s="59">
        <v>30.0</v>
      </c>
      <c r="K14" s="60">
        <v>32.0</v>
      </c>
      <c r="L14" s="60" t="s">
        <v>53</v>
      </c>
      <c r="M14" s="59">
        <v>40.0</v>
      </c>
      <c r="N14" s="69">
        <v>-42.0</v>
      </c>
      <c r="O14" s="61" t="s">
        <v>53</v>
      </c>
      <c r="P14" s="62">
        <f t="shared" si="1"/>
        <v>32</v>
      </c>
      <c r="Q14" s="62">
        <f t="shared" si="2"/>
        <v>40</v>
      </c>
      <c r="R14" s="62">
        <f t="shared" si="3"/>
        <v>72</v>
      </c>
      <c r="S14" s="63">
        <f t="shared" si="4"/>
        <v>91.59263227</v>
      </c>
      <c r="T14" s="63">
        <f t="shared" si="5"/>
        <v>247.4832924</v>
      </c>
      <c r="U14" s="64"/>
      <c r="V14" s="65" t="s">
        <v>48</v>
      </c>
      <c r="W14" s="66">
        <f t="shared" si="6"/>
        <v>1.272119893</v>
      </c>
      <c r="X14" s="48">
        <f>T5</f>
        <v>44860</v>
      </c>
      <c r="Y14" s="2" t="str">
        <f t="shared" si="7"/>
        <v>m</v>
      </c>
      <c r="Z14" s="49">
        <f t="shared" si="8"/>
        <v>82</v>
      </c>
      <c r="AA14" s="50">
        <f t="shared" si="9"/>
        <v>1</v>
      </c>
      <c r="AB14" s="70">
        <f>IF(AA14=1,LOOKUP(Z14,'Meltzer-Faber'!A3:A63,'Meltzer-Faber'!B3:B63))</f>
        <v>2.702</v>
      </c>
      <c r="AC14" s="51" t="str">
        <f>IF(AA14=1,LOOKUP(Z14,'Meltzer-Faber'!A3:A63,'Meltzer-Faber'!C3:C63))</f>
        <v/>
      </c>
      <c r="AD14" s="71">
        <f t="shared" si="10"/>
        <v>2.702</v>
      </c>
    </row>
    <row r="15" ht="19.5" customHeight="1">
      <c r="A15" s="36"/>
      <c r="B15" s="73"/>
      <c r="C15" s="74"/>
      <c r="D15" s="54"/>
      <c r="E15" s="55"/>
      <c r="F15" s="56"/>
      <c r="G15" s="57"/>
      <c r="H15" s="58"/>
      <c r="I15" s="58"/>
      <c r="J15" s="59"/>
      <c r="K15" s="60"/>
      <c r="L15" s="60"/>
      <c r="M15" s="59"/>
      <c r="N15" s="75"/>
      <c r="O15" s="61"/>
      <c r="P15" s="62">
        <f t="shared" si="1"/>
        <v>0</v>
      </c>
      <c r="Q15" s="62">
        <f t="shared" si="2"/>
        <v>0</v>
      </c>
      <c r="R15" s="62">
        <f t="shared" si="3"/>
        <v>0</v>
      </c>
      <c r="S15" s="63" t="str">
        <f t="shared" si="4"/>
        <v/>
      </c>
      <c r="T15" s="63" t="str">
        <f t="shared" si="5"/>
        <v/>
      </c>
      <c r="U15" s="64"/>
      <c r="V15" s="65"/>
      <c r="W15" s="66" t="str">
        <f t="shared" si="6"/>
        <v/>
      </c>
      <c r="X15" s="48">
        <f>T5</f>
        <v>44860</v>
      </c>
      <c r="Y15" s="2" t="b">
        <f t="shared" si="7"/>
        <v>0</v>
      </c>
      <c r="Z15" s="49">
        <f t="shared" si="8"/>
        <v>0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str">
        <f t="shared" si="10"/>
        <v/>
      </c>
    </row>
    <row r="16" ht="19.5" customHeight="1">
      <c r="A16" s="36"/>
      <c r="B16" s="73"/>
      <c r="C16" s="76"/>
      <c r="D16" s="77"/>
      <c r="E16" s="65"/>
      <c r="F16" s="78"/>
      <c r="G16" s="64"/>
      <c r="H16" s="79"/>
      <c r="I16" s="79"/>
      <c r="J16" s="80"/>
      <c r="K16" s="80"/>
      <c r="L16" s="80"/>
      <c r="M16" s="80"/>
      <c r="N16" s="80"/>
      <c r="O16" s="80"/>
      <c r="P16" s="62">
        <f t="shared" si="1"/>
        <v>0</v>
      </c>
      <c r="Q16" s="62">
        <f t="shared" si="2"/>
        <v>0</v>
      </c>
      <c r="R16" s="62">
        <f t="shared" si="3"/>
        <v>0</v>
      </c>
      <c r="S16" s="63" t="str">
        <f t="shared" si="4"/>
        <v/>
      </c>
      <c r="T16" s="63" t="str">
        <f t="shared" si="5"/>
        <v/>
      </c>
      <c r="U16" s="64"/>
      <c r="V16" s="65"/>
      <c r="W16" s="66" t="str">
        <f t="shared" si="6"/>
        <v/>
      </c>
      <c r="X16" s="48">
        <f>T5</f>
        <v>44860</v>
      </c>
      <c r="Y16" s="2" t="b">
        <f t="shared" si="7"/>
        <v>0</v>
      </c>
      <c r="Z16" s="49">
        <f t="shared" si="8"/>
        <v>0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str">
        <f t="shared" si="10"/>
        <v/>
      </c>
    </row>
    <row r="17" ht="19.5" customHeight="1">
      <c r="A17" s="36"/>
      <c r="B17" s="73"/>
      <c r="C17" s="76"/>
      <c r="D17" s="77"/>
      <c r="E17" s="65"/>
      <c r="F17" s="78"/>
      <c r="G17" s="64"/>
      <c r="H17" s="79"/>
      <c r="I17" s="79"/>
      <c r="J17" s="80"/>
      <c r="K17" s="80"/>
      <c r="L17" s="80"/>
      <c r="M17" s="80"/>
      <c r="N17" s="80"/>
      <c r="O17" s="80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>
        <f>T5</f>
        <v>44860</v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</row>
    <row r="18" ht="19.5" customHeight="1">
      <c r="A18" s="36"/>
      <c r="B18" s="73"/>
      <c r="C18" s="76"/>
      <c r="D18" s="77"/>
      <c r="E18" s="65"/>
      <c r="F18" s="78"/>
      <c r="G18" s="64"/>
      <c r="H18" s="79"/>
      <c r="I18" s="79"/>
      <c r="J18" s="80"/>
      <c r="K18" s="80"/>
      <c r="L18" s="80"/>
      <c r="M18" s="80"/>
      <c r="N18" s="80"/>
      <c r="O18" s="80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48</v>
      </c>
      <c r="W18" s="66" t="str">
        <f t="shared" si="6"/>
        <v/>
      </c>
      <c r="X18" s="48">
        <f>T5</f>
        <v>44860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</row>
    <row r="19" ht="19.5" customHeight="1">
      <c r="A19" s="36"/>
      <c r="B19" s="73"/>
      <c r="C19" s="76"/>
      <c r="D19" s="77"/>
      <c r="E19" s="65"/>
      <c r="F19" s="78"/>
      <c r="G19" s="64"/>
      <c r="H19" s="79"/>
      <c r="I19" s="79"/>
      <c r="J19" s="80"/>
      <c r="K19" s="80"/>
      <c r="L19" s="80"/>
      <c r="M19" s="80"/>
      <c r="N19" s="80"/>
      <c r="O19" s="80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44860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</row>
    <row r="20" ht="19.5" customHeight="1">
      <c r="A20" s="36"/>
      <c r="B20" s="73"/>
      <c r="C20" s="76"/>
      <c r="D20" s="77"/>
      <c r="E20" s="65"/>
      <c r="F20" s="78"/>
      <c r="G20" s="64"/>
      <c r="H20" s="79"/>
      <c r="I20" s="79"/>
      <c r="J20" s="80"/>
      <c r="K20" s="80"/>
      <c r="L20" s="80"/>
      <c r="M20" s="80"/>
      <c r="N20" s="80"/>
      <c r="O20" s="80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44860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3"/>
      <c r="C21" s="76"/>
      <c r="D21" s="77"/>
      <c r="E21" s="65"/>
      <c r="F21" s="78"/>
      <c r="G21" s="64"/>
      <c r="H21" s="79"/>
      <c r="I21" s="79"/>
      <c r="J21" s="80"/>
      <c r="K21" s="80"/>
      <c r="L21" s="80"/>
      <c r="M21" s="80"/>
      <c r="N21" s="80"/>
      <c r="O21" s="80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44860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3"/>
      <c r="C22" s="76"/>
      <c r="D22" s="77"/>
      <c r="E22" s="65"/>
      <c r="F22" s="78"/>
      <c r="G22" s="64"/>
      <c r="H22" s="79"/>
      <c r="I22" s="79"/>
      <c r="J22" s="80"/>
      <c r="K22" s="80"/>
      <c r="L22" s="80"/>
      <c r="M22" s="80"/>
      <c r="N22" s="80"/>
      <c r="O22" s="80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44860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3"/>
      <c r="C23" s="76"/>
      <c r="D23" s="77"/>
      <c r="E23" s="65"/>
      <c r="F23" s="78"/>
      <c r="G23" s="64"/>
      <c r="H23" s="79"/>
      <c r="I23" s="79"/>
      <c r="J23" s="80"/>
      <c r="K23" s="80"/>
      <c r="L23" s="80"/>
      <c r="M23" s="80"/>
      <c r="N23" s="80"/>
      <c r="O23" s="80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44860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81"/>
      <c r="C24" s="82"/>
      <c r="D24" s="83"/>
      <c r="E24" s="84"/>
      <c r="F24" s="85"/>
      <c r="G24" s="86"/>
      <c r="H24" s="87"/>
      <c r="I24" s="87"/>
      <c r="J24" s="88"/>
      <c r="K24" s="88"/>
      <c r="L24" s="88"/>
      <c r="M24" s="88"/>
      <c r="N24" s="88"/>
      <c r="O24" s="88"/>
      <c r="P24" s="89">
        <f t="shared" si="1"/>
        <v>0</v>
      </c>
      <c r="Q24" s="89">
        <f t="shared" si="2"/>
        <v>0</v>
      </c>
      <c r="R24" s="89">
        <f t="shared" si="3"/>
        <v>0</v>
      </c>
      <c r="S24" s="90" t="str">
        <f t="shared" si="4"/>
        <v/>
      </c>
      <c r="T24" s="90" t="str">
        <f t="shared" si="5"/>
        <v/>
      </c>
      <c r="U24" s="86"/>
      <c r="V24" s="84"/>
      <c r="W24" s="91" t="str">
        <f t="shared" si="6"/>
        <v/>
      </c>
      <c r="X24" s="48">
        <f>T5</f>
        <v>44860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92"/>
      <c r="B25" s="92"/>
      <c r="C25" s="92"/>
      <c r="D25" s="93"/>
      <c r="E25" s="94"/>
      <c r="F25" s="95"/>
      <c r="G25" s="95"/>
      <c r="H25" s="92"/>
      <c r="I25" s="92"/>
      <c r="J25" s="96"/>
      <c r="K25" s="97"/>
      <c r="L25" s="96"/>
      <c r="M25" s="96" t="s">
        <v>48</v>
      </c>
      <c r="N25" s="96"/>
      <c r="O25" s="96"/>
      <c r="P25" s="94"/>
      <c r="Q25" s="94"/>
      <c r="R25" s="94"/>
      <c r="S25" s="98"/>
      <c r="T25" s="98"/>
      <c r="U25" s="98"/>
      <c r="V25" s="98"/>
      <c r="W25" s="95"/>
      <c r="X25" s="2"/>
      <c r="Y25" s="99"/>
      <c r="Z25" s="49">
        <f>(YEAR(X25)-YEAR(F25))</f>
        <v>0</v>
      </c>
      <c r="AA25" s="50">
        <f>IF(Z27&gt;34,1,0)</f>
        <v>0</v>
      </c>
      <c r="AB25" s="92"/>
      <c r="AC25" s="95"/>
      <c r="AD25" s="95"/>
    </row>
    <row r="26" ht="21.0" customHeight="1">
      <c r="A26" s="92"/>
      <c r="B26" s="92"/>
      <c r="C26" s="92"/>
      <c r="D26" s="93"/>
      <c r="E26" s="94"/>
      <c r="F26" s="95"/>
      <c r="G26" s="95"/>
      <c r="H26" s="92"/>
      <c r="I26" s="92"/>
      <c r="J26" s="96"/>
      <c r="K26" s="97"/>
      <c r="L26" s="96"/>
      <c r="M26" s="96"/>
      <c r="N26" s="96"/>
      <c r="O26" s="96"/>
      <c r="P26" s="94"/>
      <c r="Q26" s="94"/>
      <c r="R26" s="94"/>
      <c r="S26" s="98"/>
      <c r="T26" s="98"/>
      <c r="U26" s="98"/>
      <c r="V26" s="98"/>
      <c r="W26" s="95"/>
      <c r="X26" s="2"/>
      <c r="Y26" s="99"/>
      <c r="Z26" s="49"/>
      <c r="AA26" s="50"/>
      <c r="AB26" s="92"/>
      <c r="AC26" s="95"/>
      <c r="AD26" s="95"/>
    </row>
    <row r="27" ht="22.5" customHeight="1">
      <c r="A27" s="1"/>
      <c r="B27" s="100" t="s">
        <v>54</v>
      </c>
      <c r="C27" s="101"/>
      <c r="D27" s="102" t="s">
        <v>11</v>
      </c>
      <c r="E27" s="101"/>
      <c r="F27" s="102" t="s">
        <v>17</v>
      </c>
      <c r="G27" s="103"/>
      <c r="H27" s="104"/>
      <c r="I27" s="8"/>
      <c r="J27" s="105" t="s">
        <v>54</v>
      </c>
      <c r="K27" s="106"/>
      <c r="L27" s="107"/>
      <c r="M27" s="108" t="s">
        <v>11</v>
      </c>
      <c r="N27" s="107"/>
      <c r="O27" s="108" t="s">
        <v>17</v>
      </c>
      <c r="P27" s="106"/>
      <c r="Q27" s="106"/>
      <c r="R27" s="106"/>
      <c r="S27" s="109"/>
      <c r="T27" s="110"/>
      <c r="U27" s="110"/>
      <c r="V27" s="110"/>
      <c r="W27" s="1"/>
      <c r="X27" s="1"/>
      <c r="Y27" s="1"/>
      <c r="Z27" s="1"/>
      <c r="AA27" s="2"/>
      <c r="AB27" s="1"/>
      <c r="AC27" s="111"/>
      <c r="AD27" s="111"/>
    </row>
    <row r="28" ht="19.5" customHeight="1">
      <c r="A28" s="10"/>
      <c r="B28" s="112" t="s">
        <v>55</v>
      </c>
      <c r="C28" s="113"/>
      <c r="D28" s="114"/>
      <c r="E28" s="113"/>
      <c r="F28" s="114" t="s">
        <v>56</v>
      </c>
      <c r="G28" s="115"/>
      <c r="H28" s="116"/>
      <c r="I28" s="10"/>
      <c r="J28" s="117" t="s">
        <v>57</v>
      </c>
      <c r="K28" s="118"/>
      <c r="L28" s="119"/>
      <c r="M28" s="120"/>
      <c r="N28" s="119"/>
      <c r="O28" s="120" t="s">
        <v>58</v>
      </c>
      <c r="P28" s="118"/>
      <c r="Q28" s="118"/>
      <c r="R28" s="118"/>
      <c r="S28" s="121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12" t="s">
        <v>59</v>
      </c>
      <c r="C29" s="113"/>
      <c r="D29" s="114"/>
      <c r="E29" s="113"/>
      <c r="F29" s="114" t="s">
        <v>58</v>
      </c>
      <c r="G29" s="115"/>
      <c r="H29" s="116"/>
      <c r="I29" s="10"/>
      <c r="J29" s="117" t="s">
        <v>60</v>
      </c>
      <c r="K29" s="118"/>
      <c r="L29" s="119"/>
      <c r="M29" s="120"/>
      <c r="N29" s="119"/>
      <c r="O29" s="120"/>
      <c r="P29" s="118"/>
      <c r="Q29" s="118"/>
      <c r="R29" s="118"/>
      <c r="S29" s="121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12" t="s">
        <v>59</v>
      </c>
      <c r="C30" s="113"/>
      <c r="D30" s="114"/>
      <c r="E30" s="113"/>
      <c r="F30" s="114" t="s">
        <v>61</v>
      </c>
      <c r="G30" s="115"/>
      <c r="H30" s="116"/>
      <c r="I30" s="10"/>
      <c r="J30" s="117" t="s">
        <v>62</v>
      </c>
      <c r="K30" s="118"/>
      <c r="L30" s="119"/>
      <c r="M30" s="120"/>
      <c r="N30" s="119"/>
      <c r="O30" s="120"/>
      <c r="P30" s="118"/>
      <c r="Q30" s="118"/>
      <c r="R30" s="118"/>
      <c r="S30" s="121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12" t="s">
        <v>59</v>
      </c>
      <c r="C31" s="113"/>
      <c r="D31" s="114"/>
      <c r="E31" s="113"/>
      <c r="I31" s="10"/>
      <c r="J31" s="117" t="s">
        <v>63</v>
      </c>
      <c r="K31" s="118"/>
      <c r="L31" s="119"/>
      <c r="M31" s="120"/>
      <c r="N31" s="119"/>
      <c r="O31" s="120"/>
      <c r="P31" s="118"/>
      <c r="Q31" s="118"/>
      <c r="R31" s="118"/>
      <c r="S31" s="121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7"/>
      <c r="AD31" s="17"/>
    </row>
    <row r="32" ht="19.5" customHeight="1">
      <c r="A32" s="10"/>
      <c r="B32" s="112" t="s">
        <v>59</v>
      </c>
      <c r="C32" s="113"/>
      <c r="D32" s="114"/>
      <c r="E32" s="113"/>
      <c r="F32" s="114"/>
      <c r="G32" s="115"/>
      <c r="H32" s="116"/>
      <c r="I32" s="10"/>
      <c r="J32" s="117" t="s">
        <v>63</v>
      </c>
      <c r="K32" s="118"/>
      <c r="L32" s="119"/>
      <c r="M32" s="120"/>
      <c r="N32" s="119"/>
      <c r="O32" s="120"/>
      <c r="P32" s="118"/>
      <c r="Q32" s="118"/>
      <c r="R32" s="118"/>
      <c r="S32" s="121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12" t="s">
        <v>59</v>
      </c>
      <c r="C33" s="113"/>
      <c r="D33" s="114"/>
      <c r="E33" s="113"/>
      <c r="F33" s="114"/>
      <c r="G33" s="115"/>
      <c r="H33" s="116"/>
      <c r="I33" s="1"/>
      <c r="J33" s="117" t="s">
        <v>63</v>
      </c>
      <c r="K33" s="118"/>
      <c r="L33" s="119"/>
      <c r="M33" s="120"/>
      <c r="N33" s="119"/>
      <c r="O33" s="120"/>
      <c r="P33" s="118"/>
      <c r="Q33" s="118"/>
      <c r="R33" s="118"/>
      <c r="S33" s="121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12" t="s">
        <v>64</v>
      </c>
      <c r="C34" s="113"/>
      <c r="D34" s="114"/>
      <c r="E34" s="113"/>
      <c r="F34" s="114"/>
      <c r="G34" s="115"/>
      <c r="H34" s="116"/>
      <c r="I34" s="1"/>
      <c r="J34" s="117" t="s">
        <v>63</v>
      </c>
      <c r="K34" s="118"/>
      <c r="L34" s="119"/>
      <c r="M34" s="120"/>
      <c r="N34" s="119"/>
      <c r="O34" s="120"/>
      <c r="P34" s="118"/>
      <c r="Q34" s="118"/>
      <c r="R34" s="118"/>
      <c r="S34" s="121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12"/>
      <c r="C35" s="113"/>
      <c r="D35" s="114"/>
      <c r="E35" s="113"/>
      <c r="F35" s="114"/>
      <c r="G35" s="115"/>
      <c r="H35" s="116"/>
      <c r="I35" s="1"/>
      <c r="J35" s="117" t="s">
        <v>63</v>
      </c>
      <c r="K35" s="118"/>
      <c r="L35" s="119"/>
      <c r="M35" s="120"/>
      <c r="N35" s="119"/>
      <c r="O35" s="120"/>
      <c r="P35" s="118"/>
      <c r="Q35" s="118"/>
      <c r="R35" s="118"/>
      <c r="S35" s="121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12"/>
      <c r="C36" s="113"/>
      <c r="D36" s="114"/>
      <c r="E36" s="113"/>
      <c r="F36" s="114"/>
      <c r="G36" s="115"/>
      <c r="H36" s="116"/>
      <c r="I36" s="1"/>
      <c r="J36" s="117"/>
      <c r="K36" s="118"/>
      <c r="L36" s="119"/>
      <c r="M36" s="120"/>
      <c r="N36" s="119"/>
      <c r="O36" s="120"/>
      <c r="P36" s="118"/>
      <c r="Q36" s="118"/>
      <c r="R36" s="118"/>
      <c r="S36" s="121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12"/>
      <c r="C37" s="113"/>
      <c r="D37" s="114"/>
      <c r="E37" s="113"/>
      <c r="F37" s="114"/>
      <c r="G37" s="115"/>
      <c r="H37" s="116"/>
      <c r="I37" s="1"/>
      <c r="J37" s="117"/>
      <c r="K37" s="118"/>
      <c r="L37" s="119"/>
      <c r="M37" s="120"/>
      <c r="N37" s="119"/>
      <c r="O37" s="120"/>
      <c r="P37" s="118"/>
      <c r="Q37" s="118"/>
      <c r="R37" s="118"/>
      <c r="S37" s="121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22"/>
      <c r="C38" s="123"/>
      <c r="D38" s="124"/>
      <c r="E38" s="123"/>
      <c r="F38" s="124"/>
      <c r="G38" s="125"/>
      <c r="H38" s="126"/>
      <c r="I38" s="1"/>
      <c r="J38" s="127"/>
      <c r="K38" s="128"/>
      <c r="L38" s="129"/>
      <c r="M38" s="130"/>
      <c r="N38" s="129"/>
      <c r="O38" s="130"/>
      <c r="P38" s="128"/>
      <c r="Q38" s="128"/>
      <c r="R38" s="128"/>
      <c r="S38" s="131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2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33"/>
      <c r="C40" s="133"/>
      <c r="D40" s="134"/>
      <c r="E40" s="135"/>
      <c r="F40" s="135"/>
      <c r="G40" s="136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0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D39:G39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B32:C32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6:O16">
    <cfRule type="cellIs" dxfId="0" priority="5" stopIfTrue="1" operator="between">
      <formula>1</formula>
      <formula>300</formula>
    </cfRule>
  </conditionalFormatting>
  <conditionalFormatting sqref="N16:O16">
    <cfRule type="cellIs" dxfId="1" priority="6" stopIfTrue="1" operator="lessThanOrEqual">
      <formula>0</formula>
    </cfRule>
  </conditionalFormatting>
  <conditionalFormatting sqref="J16:M16">
    <cfRule type="cellIs" dxfId="0" priority="7" stopIfTrue="1" operator="between">
      <formula>1</formula>
      <formula>300</formula>
    </cfRule>
  </conditionalFormatting>
  <conditionalFormatting sqref="J16:M16">
    <cfRule type="cellIs" dxfId="1" priority="8" stopIfTrue="1" operator="lessThanOrEqual">
      <formula>0</formula>
    </cfRule>
  </conditionalFormatting>
  <conditionalFormatting sqref="N17:O17">
    <cfRule type="cellIs" dxfId="0" priority="9" stopIfTrue="1" operator="between">
      <formula>1</formula>
      <formula>300</formula>
    </cfRule>
  </conditionalFormatting>
  <conditionalFormatting sqref="N17:O17">
    <cfRule type="cellIs" dxfId="1" priority="10" stopIfTrue="1" operator="lessThanOrEqual">
      <formula>0</formula>
    </cfRule>
  </conditionalFormatting>
  <conditionalFormatting sqref="J17:M17">
    <cfRule type="cellIs" dxfId="0" priority="11" stopIfTrue="1" operator="between">
      <formula>1</formula>
      <formula>300</formula>
    </cfRule>
  </conditionalFormatting>
  <conditionalFormatting sqref="J17:M17">
    <cfRule type="cellIs" dxfId="1" priority="12" stopIfTrue="1" operator="lessThanOrEqual">
      <formula>0</formula>
    </cfRule>
  </conditionalFormatting>
  <conditionalFormatting sqref="N18:O18">
    <cfRule type="cellIs" dxfId="0" priority="13" stopIfTrue="1" operator="between">
      <formula>1</formula>
      <formula>300</formula>
    </cfRule>
  </conditionalFormatting>
  <conditionalFormatting sqref="N18:O18">
    <cfRule type="cellIs" dxfId="1" priority="14" stopIfTrue="1" operator="lessThanOrEqual">
      <formula>0</formula>
    </cfRule>
  </conditionalFormatting>
  <conditionalFormatting sqref="J18:M18">
    <cfRule type="cellIs" dxfId="0" priority="15" stopIfTrue="1" operator="between">
      <formula>1</formula>
      <formula>300</formula>
    </cfRule>
  </conditionalFormatting>
  <conditionalFormatting sqref="J18:M18">
    <cfRule type="cellIs" dxfId="1" priority="16" stopIfTrue="1" operator="lessThanOrEqual">
      <formula>0</formula>
    </cfRule>
  </conditionalFormatting>
  <conditionalFormatting sqref="N19:O19">
    <cfRule type="cellIs" dxfId="0" priority="17" stopIfTrue="1" operator="between">
      <formula>1</formula>
      <formula>300</formula>
    </cfRule>
  </conditionalFormatting>
  <conditionalFormatting sqref="N19:O19">
    <cfRule type="cellIs" dxfId="1" priority="18" stopIfTrue="1" operator="lessThanOrEqual">
      <formula>0</formula>
    </cfRule>
  </conditionalFormatting>
  <conditionalFormatting sqref="J19:M19">
    <cfRule type="cellIs" dxfId="0" priority="19" stopIfTrue="1" operator="between">
      <formula>1</formula>
      <formula>300</formula>
    </cfRule>
  </conditionalFormatting>
  <conditionalFormatting sqref="J19:M19">
    <cfRule type="cellIs" dxfId="1" priority="20" stopIfTrue="1" operator="lessThanOrEqual">
      <formula>0</formula>
    </cfRule>
  </conditionalFormatting>
  <conditionalFormatting sqref="N20:O20">
    <cfRule type="cellIs" dxfId="0" priority="21" stopIfTrue="1" operator="between">
      <formula>1</formula>
      <formula>300</formula>
    </cfRule>
  </conditionalFormatting>
  <conditionalFormatting sqref="N20:O20">
    <cfRule type="cellIs" dxfId="1" priority="22" stopIfTrue="1" operator="lessThanOrEqual">
      <formula>0</formula>
    </cfRule>
  </conditionalFormatting>
  <conditionalFormatting sqref="J20:M20">
    <cfRule type="cellIs" dxfId="0" priority="23" stopIfTrue="1" operator="between">
      <formula>1</formula>
      <formula>300</formula>
    </cfRule>
  </conditionalFormatting>
  <conditionalFormatting sqref="J20:M20">
    <cfRule type="cellIs" dxfId="1" priority="24" stopIfTrue="1" operator="lessThanOrEqual">
      <formula>0</formula>
    </cfRule>
  </conditionalFormatting>
  <conditionalFormatting sqref="N21:O21">
    <cfRule type="cellIs" dxfId="0" priority="25" stopIfTrue="1" operator="between">
      <formula>1</formula>
      <formula>300</formula>
    </cfRule>
  </conditionalFormatting>
  <conditionalFormatting sqref="N21:O21">
    <cfRule type="cellIs" dxfId="1" priority="26" stopIfTrue="1" operator="lessThanOrEqual">
      <formula>0</formula>
    </cfRule>
  </conditionalFormatting>
  <conditionalFormatting sqref="J21:M21">
    <cfRule type="cellIs" dxfId="0" priority="27" stopIfTrue="1" operator="between">
      <formula>1</formula>
      <formula>300</formula>
    </cfRule>
  </conditionalFormatting>
  <conditionalFormatting sqref="J21:M21">
    <cfRule type="cellIs" dxfId="1" priority="28" stopIfTrue="1" operator="lessThanOrEqual">
      <formula>0</formula>
    </cfRule>
  </conditionalFormatting>
  <conditionalFormatting sqref="N22:O22">
    <cfRule type="cellIs" dxfId="0" priority="29" stopIfTrue="1" operator="between">
      <formula>1</formula>
      <formula>300</formula>
    </cfRule>
  </conditionalFormatting>
  <conditionalFormatting sqref="N22:O22">
    <cfRule type="cellIs" dxfId="1" priority="30" stopIfTrue="1" operator="lessThanOrEqual">
      <formula>0</formula>
    </cfRule>
  </conditionalFormatting>
  <conditionalFormatting sqref="J22:M22">
    <cfRule type="cellIs" dxfId="0" priority="31" stopIfTrue="1" operator="between">
      <formula>1</formula>
      <formula>300</formula>
    </cfRule>
  </conditionalFormatting>
  <conditionalFormatting sqref="J22:M22">
    <cfRule type="cellIs" dxfId="1" priority="32" stopIfTrue="1" operator="lessThanOrEqual">
      <formula>0</formula>
    </cfRule>
  </conditionalFormatting>
  <conditionalFormatting sqref="N23:O23">
    <cfRule type="cellIs" dxfId="0" priority="33" stopIfTrue="1" operator="between">
      <formula>1</formula>
      <formula>300</formula>
    </cfRule>
  </conditionalFormatting>
  <conditionalFormatting sqref="N23:O23">
    <cfRule type="cellIs" dxfId="1" priority="34" stopIfTrue="1" operator="lessThanOrEqual">
      <formula>0</formula>
    </cfRule>
  </conditionalFormatting>
  <conditionalFormatting sqref="J23:M23">
    <cfRule type="cellIs" dxfId="0" priority="35" stopIfTrue="1" operator="between">
      <formula>1</formula>
      <formula>300</formula>
    </cfRule>
  </conditionalFormatting>
  <conditionalFormatting sqref="J23:M23">
    <cfRule type="cellIs" dxfId="1" priority="36" stopIfTrue="1" operator="lessThanOrEqual">
      <formula>0</formula>
    </cfRule>
  </conditionalFormatting>
  <conditionalFormatting sqref="N24:O24">
    <cfRule type="cellIs" dxfId="0" priority="37" stopIfTrue="1" operator="between">
      <formula>1</formula>
      <formula>300</formula>
    </cfRule>
  </conditionalFormatting>
  <conditionalFormatting sqref="N24:O24">
    <cfRule type="cellIs" dxfId="1" priority="38" stopIfTrue="1" operator="lessThanOrEqual">
      <formula>0</formula>
    </cfRule>
  </conditionalFormatting>
  <conditionalFormatting sqref="J24:M24">
    <cfRule type="cellIs" dxfId="0" priority="39" stopIfTrue="1" operator="between">
      <formula>1</formula>
      <formula>300</formula>
    </cfRule>
  </conditionalFormatting>
  <conditionalFormatting sqref="J24:M24">
    <cfRule type="cellIs" dxfId="1" priority="40" stopIfTrue="1" operator="lessThanOrEqual">
      <formula>0</formula>
    </cfRule>
  </conditionalFormatting>
  <conditionalFormatting sqref="J10:O10 K15">
    <cfRule type="cellIs" dxfId="0" priority="41" stopIfTrue="1" operator="between">
      <formula>1</formula>
      <formula>300</formula>
    </cfRule>
  </conditionalFormatting>
  <conditionalFormatting sqref="J10:O10 K15">
    <cfRule type="cellIs" dxfId="1" priority="42" stopIfTrue="1" operator="lessThanOrEqual">
      <formula>0</formula>
    </cfRule>
  </conditionalFormatting>
  <conditionalFormatting sqref="J13:O13">
    <cfRule type="cellIs" dxfId="0" priority="43" stopIfTrue="1" operator="between">
      <formula>1</formula>
      <formula>300</formula>
    </cfRule>
  </conditionalFormatting>
  <conditionalFormatting sqref="J13:O13">
    <cfRule type="cellIs" dxfId="1" priority="44" stopIfTrue="1" operator="lessThanOrEqual">
      <formula>0</formula>
    </cfRule>
  </conditionalFormatting>
  <conditionalFormatting sqref="J12:O12">
    <cfRule type="cellIs" dxfId="0" priority="45" stopIfTrue="1" operator="between">
      <formula>1</formula>
      <formula>300</formula>
    </cfRule>
  </conditionalFormatting>
  <conditionalFormatting sqref="J12:O12">
    <cfRule type="cellIs" dxfId="1" priority="46" stopIfTrue="1" operator="lessThanOrEqual">
      <formula>0</formula>
    </cfRule>
  </conditionalFormatting>
  <conditionalFormatting sqref="J11:O11">
    <cfRule type="cellIs" dxfId="0" priority="47" stopIfTrue="1" operator="between">
      <formula>1</formula>
      <formula>300</formula>
    </cfRule>
  </conditionalFormatting>
  <conditionalFormatting sqref="J11:O11">
    <cfRule type="cellIs" dxfId="1" priority="48" stopIfTrue="1" operator="lessThanOrEqual">
      <formula>0</formula>
    </cfRule>
  </conditionalFormatting>
  <conditionalFormatting sqref="J14:O14">
    <cfRule type="cellIs" dxfId="0" priority="49" stopIfTrue="1" operator="between">
      <formula>1</formula>
      <formula>300</formula>
    </cfRule>
  </conditionalFormatting>
  <conditionalFormatting sqref="J14:O14">
    <cfRule type="cellIs" dxfId="1" priority="50" stopIfTrue="1" operator="lessThanOrEqual">
      <formula>0</formula>
    </cfRule>
  </conditionalFormatting>
  <conditionalFormatting sqref="J15:O15">
    <cfRule type="cellIs" dxfId="0" priority="51" stopIfTrue="1" operator="between">
      <formula>1</formula>
      <formula>300</formula>
    </cfRule>
  </conditionalFormatting>
  <conditionalFormatting sqref="J15:O15">
    <cfRule type="cellIs" dxfId="1" priority="5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 C16:C24">
      <formula1>"40,45,49,55,59,64,71,76,81,=81,81+,87,=87,87+,49,55,61,67,73,81,89,96,102,=102,102+,109,=109,109+"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InputMessage="1" showErrorMessage="1" prompt="Feil_i_kategori - Feil verdi i kategori" sqref="E9 E24">
      <formula1>"UM,JM,SM,UK,JK,SK,M1,M2,M3,M4,M5,M6,M7,M8,M9,M10,K1,K2,K3,K4,K5,K6,K7,K8,K9,K10"</formula1>
    </dataValidation>
    <dataValidation type="list" allowBlank="1" showErrorMessage="1" sqref="D5">
      <formula1>"Nasjonalt stevne,Seriestevne,Seriestevne 5-kamp,Klubbmesterskap,Norgesmesterskap,Norgesmesterskap Ungdom,Norgesmesterskap Junior,Norgesmesterskap Veteran,Norgesmesterskap 5-kamp,Norgesmesterskap Lag"</formula1>
    </dataValidation>
    <dataValidation type="list" allowBlank="1" showErrorMessage="1" sqref="E10:E15">
      <formula1>"UM,JM,SM,UK,JK,SK,M1,M2,M3,M4,M5,M6,M7,M8,M9,M10,K1,K2,K3,K4,K5,K6,K7,K8,K9,K10"</formula1>
    </dataValidation>
    <dataValidation type="list" allowBlank="1" showErrorMessage="1" sqref="C10:C15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86"/>
    <col customWidth="1" min="8" max="8" width="27.57"/>
    <col customWidth="1" min="9" max="9" width="20.43"/>
    <col customWidth="1" min="10" max="15" width="7.14"/>
    <col customWidth="1" min="16" max="18" width="7.57"/>
    <col customWidth="1" min="19" max="19" width="10.57"/>
    <col customWidth="1" min="20" max="20" width="11.43"/>
    <col customWidth="1" min="21" max="22" width="5.57"/>
    <col customWidth="1" min="23" max="23" width="14.14"/>
    <col customWidth="1" hidden="1" min="24" max="26" width="9.14"/>
    <col customWidth="1" hidden="1" min="27" max="27" width="7.86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65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/>
      <c r="I5" s="11" t="s">
        <v>4</v>
      </c>
      <c r="J5" s="12"/>
      <c r="N5" s="11" t="s">
        <v>6</v>
      </c>
      <c r="O5" s="13"/>
      <c r="S5" s="11" t="s">
        <v>8</v>
      </c>
      <c r="T5" s="14"/>
      <c r="U5" s="15" t="s">
        <v>9</v>
      </c>
      <c r="V5" s="16">
        <v>2.0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137"/>
      <c r="C9" s="1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 t="str">
        <f>T5</f>
        <v/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</row>
    <row r="10" ht="19.5" customHeight="1">
      <c r="A10" s="36"/>
      <c r="B10" s="73"/>
      <c r="C10" s="74"/>
      <c r="D10" s="54"/>
      <c r="E10" s="55"/>
      <c r="F10" s="56"/>
      <c r="G10" s="57"/>
      <c r="H10" s="58"/>
      <c r="I10" s="58"/>
      <c r="J10" s="59"/>
      <c r="K10" s="60"/>
      <c r="L10" s="60"/>
      <c r="M10" s="59"/>
      <c r="N10" s="69"/>
      <c r="O10" s="61"/>
      <c r="P10" s="62">
        <f t="shared" si="1"/>
        <v>0</v>
      </c>
      <c r="Q10" s="62">
        <f t="shared" si="2"/>
        <v>0</v>
      </c>
      <c r="R10" s="62">
        <f t="shared" si="3"/>
        <v>0</v>
      </c>
      <c r="S10" s="63" t="str">
        <f t="shared" si="4"/>
        <v/>
      </c>
      <c r="T10" s="63" t="str">
        <f t="shared" si="5"/>
        <v/>
      </c>
      <c r="U10" s="64"/>
      <c r="V10" s="65"/>
      <c r="W10" s="66" t="str">
        <f t="shared" si="6"/>
        <v/>
      </c>
      <c r="X10" s="48" t="str">
        <f>T5</f>
        <v/>
      </c>
      <c r="Y10" s="2" t="b">
        <f t="shared" si="7"/>
        <v>0</v>
      </c>
      <c r="Z10" s="49">
        <f t="shared" si="8"/>
        <v>0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str">
        <f t="shared" si="10"/>
        <v/>
      </c>
    </row>
    <row r="11" ht="19.5" customHeight="1">
      <c r="A11" s="36"/>
      <c r="B11" s="73"/>
      <c r="C11" s="74"/>
      <c r="D11" s="54"/>
      <c r="E11" s="55"/>
      <c r="F11" s="56"/>
      <c r="G11" s="57"/>
      <c r="H11" s="58"/>
      <c r="I11" s="58"/>
      <c r="J11" s="59"/>
      <c r="K11" s="60"/>
      <c r="L11" s="60"/>
      <c r="M11" s="59"/>
      <c r="N11" s="69"/>
      <c r="O11" s="61"/>
      <c r="P11" s="62">
        <f t="shared" si="1"/>
        <v>0</v>
      </c>
      <c r="Q11" s="62">
        <f t="shared" si="2"/>
        <v>0</v>
      </c>
      <c r="R11" s="62">
        <f t="shared" si="3"/>
        <v>0</v>
      </c>
      <c r="S11" s="63" t="str">
        <f t="shared" si="4"/>
        <v/>
      </c>
      <c r="T11" s="63" t="str">
        <f t="shared" si="5"/>
        <v/>
      </c>
      <c r="U11" s="64"/>
      <c r="V11" s="65"/>
      <c r="W11" s="66" t="str">
        <f t="shared" si="6"/>
        <v/>
      </c>
      <c r="X11" s="48" t="str">
        <f>T5</f>
        <v/>
      </c>
      <c r="Y11" s="2" t="b">
        <f t="shared" si="7"/>
        <v>0</v>
      </c>
      <c r="Z11" s="49">
        <f t="shared" si="8"/>
        <v>0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str">
        <f t="shared" si="10"/>
        <v/>
      </c>
    </row>
    <row r="12" ht="19.5" customHeight="1">
      <c r="A12" s="36"/>
      <c r="B12" s="73"/>
      <c r="C12" s="74"/>
      <c r="D12" s="54"/>
      <c r="E12" s="55"/>
      <c r="F12" s="56"/>
      <c r="G12" s="57"/>
      <c r="H12" s="58"/>
      <c r="I12" s="58"/>
      <c r="J12" s="59"/>
      <c r="K12" s="60"/>
      <c r="L12" s="60"/>
      <c r="M12" s="59"/>
      <c r="N12" s="75"/>
      <c r="O12" s="61"/>
      <c r="P12" s="62">
        <f t="shared" si="1"/>
        <v>0</v>
      </c>
      <c r="Q12" s="62">
        <f t="shared" si="2"/>
        <v>0</v>
      </c>
      <c r="R12" s="62">
        <f t="shared" si="3"/>
        <v>0</v>
      </c>
      <c r="S12" s="63" t="str">
        <f t="shared" si="4"/>
        <v/>
      </c>
      <c r="T12" s="63" t="str">
        <f t="shared" si="5"/>
        <v/>
      </c>
      <c r="U12" s="64"/>
      <c r="V12" s="65" t="s">
        <v>48</v>
      </c>
      <c r="W12" s="66" t="str">
        <f t="shared" si="6"/>
        <v/>
      </c>
      <c r="X12" s="48" t="str">
        <f>T5</f>
        <v/>
      </c>
      <c r="Y12" s="2" t="b">
        <f t="shared" si="7"/>
        <v>0</v>
      </c>
      <c r="Z12" s="49">
        <f t="shared" si="8"/>
        <v>0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str">
        <f t="shared" si="10"/>
        <v/>
      </c>
    </row>
    <row r="13" ht="19.5" customHeight="1">
      <c r="A13" s="36"/>
      <c r="B13" s="73"/>
      <c r="C13" s="76"/>
      <c r="D13" s="77"/>
      <c r="E13" s="65"/>
      <c r="F13" s="78"/>
      <c r="G13" s="64"/>
      <c r="H13" s="79"/>
      <c r="I13" s="79"/>
      <c r="J13" s="80"/>
      <c r="K13" s="80"/>
      <c r="L13" s="80"/>
      <c r="M13" s="80"/>
      <c r="N13" s="80"/>
      <c r="O13" s="80"/>
      <c r="P13" s="62">
        <f t="shared" si="1"/>
        <v>0</v>
      </c>
      <c r="Q13" s="62">
        <f t="shared" si="2"/>
        <v>0</v>
      </c>
      <c r="R13" s="62">
        <f t="shared" si="3"/>
        <v>0</v>
      </c>
      <c r="S13" s="63" t="str">
        <f t="shared" si="4"/>
        <v/>
      </c>
      <c r="T13" s="63" t="str">
        <f t="shared" si="5"/>
        <v/>
      </c>
      <c r="U13" s="64"/>
      <c r="V13" s="65" t="s">
        <v>48</v>
      </c>
      <c r="W13" s="66" t="str">
        <f t="shared" si="6"/>
        <v/>
      </c>
      <c r="X13" s="48" t="str">
        <f>T5</f>
        <v/>
      </c>
      <c r="Y13" s="2" t="b">
        <f t="shared" si="7"/>
        <v>0</v>
      </c>
      <c r="Z13" s="49">
        <f t="shared" si="8"/>
        <v>0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str">
        <f t="shared" si="10"/>
        <v/>
      </c>
    </row>
    <row r="14" ht="19.5" customHeight="1">
      <c r="A14" s="36"/>
      <c r="B14" s="73"/>
      <c r="C14" s="76"/>
      <c r="D14" s="77"/>
      <c r="E14" s="65"/>
      <c r="F14" s="78"/>
      <c r="G14" s="64"/>
      <c r="H14" s="79"/>
      <c r="I14" s="79"/>
      <c r="J14" s="80"/>
      <c r="K14" s="80"/>
      <c r="L14" s="80"/>
      <c r="M14" s="80"/>
      <c r="N14" s="80"/>
      <c r="O14" s="80"/>
      <c r="P14" s="62">
        <f t="shared" si="1"/>
        <v>0</v>
      </c>
      <c r="Q14" s="62">
        <f t="shared" si="2"/>
        <v>0</v>
      </c>
      <c r="R14" s="62">
        <f t="shared" si="3"/>
        <v>0</v>
      </c>
      <c r="S14" s="63" t="str">
        <f t="shared" si="4"/>
        <v/>
      </c>
      <c r="T14" s="63" t="str">
        <f t="shared" si="5"/>
        <v/>
      </c>
      <c r="U14" s="64"/>
      <c r="V14" s="65" t="s">
        <v>48</v>
      </c>
      <c r="W14" s="66" t="str">
        <f t="shared" si="6"/>
        <v/>
      </c>
      <c r="X14" s="48" t="str">
        <f>T5</f>
        <v/>
      </c>
      <c r="Y14" s="2" t="b">
        <f t="shared" si="7"/>
        <v>0</v>
      </c>
      <c r="Z14" s="49">
        <f t="shared" si="8"/>
        <v>0</v>
      </c>
      <c r="AA14" s="50">
        <f t="shared" si="9"/>
        <v>0</v>
      </c>
      <c r="AB14" s="36" t="b">
        <f>IF(AA14=1,LOOKUP(Z14,'Meltzer-Faber'!A3:A63,'Meltzer-Faber'!B3:B63))</f>
        <v>0</v>
      </c>
      <c r="AC14" s="51" t="b">
        <f>IF(AA14=1,LOOKUP(Z14,'Meltzer-Faber'!A3:A63,'Meltzer-Faber'!C3:C63))</f>
        <v>0</v>
      </c>
      <c r="AD14" s="51" t="str">
        <f t="shared" si="10"/>
        <v/>
      </c>
    </row>
    <row r="15" ht="19.5" customHeight="1">
      <c r="A15" s="36"/>
      <c r="B15" s="73"/>
      <c r="C15" s="76"/>
      <c r="D15" s="77"/>
      <c r="E15" s="65"/>
      <c r="F15" s="78"/>
      <c r="G15" s="64"/>
      <c r="H15" s="79"/>
      <c r="I15" s="79"/>
      <c r="J15" s="80"/>
      <c r="K15" s="80"/>
      <c r="L15" s="80"/>
      <c r="M15" s="80"/>
      <c r="N15" s="80"/>
      <c r="O15" s="80"/>
      <c r="P15" s="62">
        <f t="shared" si="1"/>
        <v>0</v>
      </c>
      <c r="Q15" s="62">
        <f t="shared" si="2"/>
        <v>0</v>
      </c>
      <c r="R15" s="62">
        <f t="shared" si="3"/>
        <v>0</v>
      </c>
      <c r="S15" s="63" t="str">
        <f t="shared" si="4"/>
        <v/>
      </c>
      <c r="T15" s="63" t="str">
        <f t="shared" si="5"/>
        <v/>
      </c>
      <c r="U15" s="64"/>
      <c r="V15" s="65"/>
      <c r="W15" s="66" t="str">
        <f t="shared" si="6"/>
        <v/>
      </c>
      <c r="X15" s="48" t="str">
        <f>T5</f>
        <v/>
      </c>
      <c r="Y15" s="2" t="b">
        <f t="shared" si="7"/>
        <v>0</v>
      </c>
      <c r="Z15" s="49">
        <f t="shared" si="8"/>
        <v>0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str">
        <f t="shared" si="10"/>
        <v/>
      </c>
    </row>
    <row r="16" ht="19.5" customHeight="1">
      <c r="A16" s="36"/>
      <c r="B16" s="73"/>
      <c r="C16" s="76"/>
      <c r="D16" s="77"/>
      <c r="E16" s="65"/>
      <c r="F16" s="78"/>
      <c r="G16" s="64"/>
      <c r="H16" s="79"/>
      <c r="I16" s="79"/>
      <c r="J16" s="80"/>
      <c r="K16" s="80"/>
      <c r="L16" s="80"/>
      <c r="M16" s="80"/>
      <c r="N16" s="80"/>
      <c r="O16" s="80"/>
      <c r="P16" s="62">
        <f t="shared" si="1"/>
        <v>0</v>
      </c>
      <c r="Q16" s="62">
        <f t="shared" si="2"/>
        <v>0</v>
      </c>
      <c r="R16" s="62">
        <f t="shared" si="3"/>
        <v>0</v>
      </c>
      <c r="S16" s="63" t="str">
        <f t="shared" si="4"/>
        <v/>
      </c>
      <c r="T16" s="63" t="str">
        <f t="shared" si="5"/>
        <v/>
      </c>
      <c r="U16" s="64"/>
      <c r="V16" s="65"/>
      <c r="W16" s="66" t="str">
        <f t="shared" si="6"/>
        <v/>
      </c>
      <c r="X16" s="48" t="str">
        <f>T5</f>
        <v/>
      </c>
      <c r="Y16" s="2" t="b">
        <f t="shared" si="7"/>
        <v>0</v>
      </c>
      <c r="Z16" s="49">
        <f t="shared" si="8"/>
        <v>0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str">
        <f t="shared" si="10"/>
        <v/>
      </c>
    </row>
    <row r="17" ht="19.5" customHeight="1">
      <c r="A17" s="36"/>
      <c r="B17" s="73"/>
      <c r="C17" s="76"/>
      <c r="D17" s="77"/>
      <c r="E17" s="65"/>
      <c r="F17" s="78"/>
      <c r="G17" s="64"/>
      <c r="H17" s="79"/>
      <c r="I17" s="79"/>
      <c r="J17" s="80"/>
      <c r="K17" s="80"/>
      <c r="L17" s="80"/>
      <c r="M17" s="80"/>
      <c r="N17" s="80"/>
      <c r="O17" s="80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 t="str">
        <f>T5</f>
        <v/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</row>
    <row r="18" ht="19.5" customHeight="1">
      <c r="A18" s="36"/>
      <c r="B18" s="73"/>
      <c r="C18" s="76"/>
      <c r="D18" s="77"/>
      <c r="E18" s="65"/>
      <c r="F18" s="78"/>
      <c r="G18" s="64"/>
      <c r="H18" s="79"/>
      <c r="I18" s="79"/>
      <c r="J18" s="80"/>
      <c r="K18" s="80"/>
      <c r="L18" s="80"/>
      <c r="M18" s="80"/>
      <c r="N18" s="80"/>
      <c r="O18" s="80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48</v>
      </c>
      <c r="W18" s="66" t="str">
        <f t="shared" si="6"/>
        <v/>
      </c>
      <c r="X18" s="48" t="str">
        <f>T5</f>
        <v/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</row>
    <row r="19" ht="19.5" customHeight="1">
      <c r="A19" s="36"/>
      <c r="B19" s="73"/>
      <c r="C19" s="76"/>
      <c r="D19" s="77"/>
      <c r="E19" s="65"/>
      <c r="F19" s="78"/>
      <c r="G19" s="64"/>
      <c r="H19" s="79"/>
      <c r="I19" s="79"/>
      <c r="J19" s="80"/>
      <c r="K19" s="80"/>
      <c r="L19" s="80"/>
      <c r="M19" s="80"/>
      <c r="N19" s="80"/>
      <c r="O19" s="80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 t="str">
        <f>T5</f>
        <v/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</row>
    <row r="20" ht="19.5" customHeight="1">
      <c r="A20" s="36"/>
      <c r="B20" s="73"/>
      <c r="C20" s="76"/>
      <c r="D20" s="77"/>
      <c r="E20" s="65"/>
      <c r="F20" s="78"/>
      <c r="G20" s="64"/>
      <c r="H20" s="79"/>
      <c r="I20" s="79"/>
      <c r="J20" s="80"/>
      <c r="K20" s="80"/>
      <c r="L20" s="80"/>
      <c r="M20" s="80"/>
      <c r="N20" s="80"/>
      <c r="O20" s="80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 t="str">
        <f>T5</f>
        <v/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3"/>
      <c r="C21" s="76"/>
      <c r="D21" s="77"/>
      <c r="E21" s="65"/>
      <c r="F21" s="78"/>
      <c r="G21" s="64"/>
      <c r="H21" s="79"/>
      <c r="I21" s="79"/>
      <c r="J21" s="80"/>
      <c r="K21" s="80"/>
      <c r="L21" s="80"/>
      <c r="M21" s="80"/>
      <c r="N21" s="80"/>
      <c r="O21" s="80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 t="str">
        <f>T5</f>
        <v/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3"/>
      <c r="C22" s="76"/>
      <c r="D22" s="77"/>
      <c r="E22" s="65"/>
      <c r="F22" s="78"/>
      <c r="G22" s="64"/>
      <c r="H22" s="79"/>
      <c r="I22" s="79"/>
      <c r="J22" s="80"/>
      <c r="K22" s="80"/>
      <c r="L22" s="80"/>
      <c r="M22" s="80"/>
      <c r="N22" s="80"/>
      <c r="O22" s="80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 t="str">
        <f>T5</f>
        <v/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3"/>
      <c r="C23" s="76"/>
      <c r="D23" s="77"/>
      <c r="E23" s="65"/>
      <c r="F23" s="78"/>
      <c r="G23" s="64"/>
      <c r="H23" s="79"/>
      <c r="I23" s="79"/>
      <c r="J23" s="80"/>
      <c r="K23" s="80"/>
      <c r="L23" s="80"/>
      <c r="M23" s="80"/>
      <c r="N23" s="80"/>
      <c r="O23" s="80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 t="str">
        <f>T5</f>
        <v/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81"/>
      <c r="C24" s="82"/>
      <c r="D24" s="83"/>
      <c r="E24" s="84"/>
      <c r="F24" s="85"/>
      <c r="G24" s="86"/>
      <c r="H24" s="87"/>
      <c r="I24" s="87"/>
      <c r="J24" s="88"/>
      <c r="K24" s="88"/>
      <c r="L24" s="88"/>
      <c r="M24" s="88"/>
      <c r="N24" s="88"/>
      <c r="O24" s="88"/>
      <c r="P24" s="89">
        <f t="shared" si="1"/>
        <v>0</v>
      </c>
      <c r="Q24" s="89">
        <f t="shared" si="2"/>
        <v>0</v>
      </c>
      <c r="R24" s="89">
        <f t="shared" si="3"/>
        <v>0</v>
      </c>
      <c r="S24" s="90" t="str">
        <f t="shared" si="4"/>
        <v/>
      </c>
      <c r="T24" s="90" t="str">
        <f t="shared" si="5"/>
        <v/>
      </c>
      <c r="U24" s="86"/>
      <c r="V24" s="84"/>
      <c r="W24" s="91" t="str">
        <f t="shared" si="6"/>
        <v/>
      </c>
      <c r="X24" s="48" t="str">
        <f>T5</f>
        <v/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92"/>
      <c r="B25" s="92"/>
      <c r="C25" s="92"/>
      <c r="D25" s="93"/>
      <c r="E25" s="94"/>
      <c r="F25" s="95"/>
      <c r="G25" s="95"/>
      <c r="H25" s="92"/>
      <c r="I25" s="92"/>
      <c r="J25" s="96"/>
      <c r="K25" s="97"/>
      <c r="L25" s="96"/>
      <c r="M25" s="96" t="s">
        <v>48</v>
      </c>
      <c r="N25" s="96"/>
      <c r="O25" s="96"/>
      <c r="P25" s="94"/>
      <c r="Q25" s="94"/>
      <c r="R25" s="94"/>
      <c r="S25" s="98"/>
      <c r="T25" s="98"/>
      <c r="U25" s="98"/>
      <c r="V25" s="98"/>
      <c r="W25" s="95"/>
      <c r="X25" s="2"/>
      <c r="Y25" s="99"/>
      <c r="Z25" s="49">
        <f>(YEAR(X25)-YEAR(F25))</f>
        <v>0</v>
      </c>
      <c r="AA25" s="50">
        <f>IF(Z27&gt;34,1,0)</f>
        <v>0</v>
      </c>
      <c r="AB25" s="92"/>
      <c r="AC25" s="95"/>
      <c r="AD25" s="95"/>
    </row>
    <row r="26" ht="21.0" customHeight="1">
      <c r="A26" s="92"/>
      <c r="B26" s="92"/>
      <c r="C26" s="92"/>
      <c r="D26" s="93"/>
      <c r="E26" s="94"/>
      <c r="F26" s="95"/>
      <c r="G26" s="95"/>
      <c r="H26" s="92"/>
      <c r="I26" s="92"/>
      <c r="J26" s="96"/>
      <c r="K26" s="97"/>
      <c r="L26" s="96"/>
      <c r="M26" s="96"/>
      <c r="N26" s="96"/>
      <c r="O26" s="96"/>
      <c r="P26" s="94"/>
      <c r="Q26" s="94"/>
      <c r="R26" s="94"/>
      <c r="S26" s="98"/>
      <c r="T26" s="98"/>
      <c r="U26" s="98"/>
      <c r="V26" s="98"/>
      <c r="W26" s="95"/>
      <c r="X26" s="2"/>
      <c r="Y26" s="99"/>
      <c r="Z26" s="49"/>
      <c r="AA26" s="50"/>
      <c r="AB26" s="92"/>
      <c r="AC26" s="95"/>
      <c r="AD26" s="95"/>
    </row>
    <row r="27" ht="22.5" customHeight="1">
      <c r="A27" s="1"/>
      <c r="B27" s="100" t="s">
        <v>54</v>
      </c>
      <c r="C27" s="101"/>
      <c r="D27" s="102" t="s">
        <v>11</v>
      </c>
      <c r="E27" s="101"/>
      <c r="F27" s="102" t="s">
        <v>17</v>
      </c>
      <c r="G27" s="103"/>
      <c r="H27" s="104"/>
      <c r="I27" s="8"/>
      <c r="J27" s="105" t="s">
        <v>54</v>
      </c>
      <c r="K27" s="106"/>
      <c r="L27" s="107"/>
      <c r="M27" s="108" t="s">
        <v>11</v>
      </c>
      <c r="N27" s="107"/>
      <c r="O27" s="108" t="s">
        <v>17</v>
      </c>
      <c r="P27" s="106"/>
      <c r="Q27" s="106"/>
      <c r="R27" s="106"/>
      <c r="S27" s="109"/>
      <c r="T27" s="110"/>
      <c r="U27" s="110"/>
      <c r="V27" s="110"/>
      <c r="W27" s="1"/>
      <c r="X27" s="1"/>
      <c r="Y27" s="1"/>
      <c r="Z27" s="1"/>
      <c r="AA27" s="2"/>
      <c r="AB27" s="1"/>
      <c r="AC27" s="111"/>
      <c r="AD27" s="111"/>
    </row>
    <row r="28" ht="19.5" customHeight="1">
      <c r="A28" s="10"/>
      <c r="B28" s="112" t="s">
        <v>55</v>
      </c>
      <c r="C28" s="113"/>
      <c r="D28" s="114"/>
      <c r="E28" s="113"/>
      <c r="F28" s="114"/>
      <c r="G28" s="115"/>
      <c r="H28" s="116"/>
      <c r="I28" s="10"/>
      <c r="J28" s="117" t="s">
        <v>57</v>
      </c>
      <c r="K28" s="118"/>
      <c r="L28" s="119"/>
      <c r="M28" s="120"/>
      <c r="N28" s="119"/>
      <c r="O28" s="120"/>
      <c r="P28" s="118"/>
      <c r="Q28" s="118"/>
      <c r="R28" s="118"/>
      <c r="S28" s="121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12" t="s">
        <v>59</v>
      </c>
      <c r="C29" s="113"/>
      <c r="D29" s="114"/>
      <c r="E29" s="113"/>
      <c r="F29" s="114"/>
      <c r="G29" s="115"/>
      <c r="H29" s="116"/>
      <c r="I29" s="10"/>
      <c r="J29" s="117" t="s">
        <v>60</v>
      </c>
      <c r="K29" s="118"/>
      <c r="L29" s="119"/>
      <c r="M29" s="120"/>
      <c r="N29" s="119"/>
      <c r="O29" s="120"/>
      <c r="P29" s="118"/>
      <c r="Q29" s="118"/>
      <c r="R29" s="118"/>
      <c r="S29" s="121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12" t="s">
        <v>59</v>
      </c>
      <c r="C30" s="113"/>
      <c r="D30" s="114"/>
      <c r="E30" s="113"/>
      <c r="F30" s="114"/>
      <c r="G30" s="115"/>
      <c r="H30" s="116"/>
      <c r="I30" s="10"/>
      <c r="J30" s="117" t="s">
        <v>62</v>
      </c>
      <c r="K30" s="118"/>
      <c r="L30" s="119"/>
      <c r="M30" s="120"/>
      <c r="N30" s="119"/>
      <c r="O30" s="120"/>
      <c r="P30" s="118"/>
      <c r="Q30" s="118"/>
      <c r="R30" s="118"/>
      <c r="S30" s="121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12" t="s">
        <v>59</v>
      </c>
      <c r="C31" s="113"/>
      <c r="D31" s="114"/>
      <c r="E31" s="113"/>
      <c r="F31" s="114"/>
      <c r="G31" s="115"/>
      <c r="H31" s="116"/>
      <c r="I31" s="10"/>
      <c r="J31" s="117" t="s">
        <v>63</v>
      </c>
      <c r="K31" s="118"/>
      <c r="L31" s="119"/>
      <c r="M31" s="120"/>
      <c r="N31" s="119"/>
      <c r="O31" s="120"/>
      <c r="P31" s="118"/>
      <c r="Q31" s="118"/>
      <c r="R31" s="118"/>
      <c r="S31" s="121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7"/>
      <c r="AD31" s="17"/>
    </row>
    <row r="32" ht="19.5" customHeight="1">
      <c r="A32" s="10"/>
      <c r="B32" s="112" t="s">
        <v>59</v>
      </c>
      <c r="C32" s="113"/>
      <c r="D32" s="114"/>
      <c r="E32" s="113"/>
      <c r="F32" s="114"/>
      <c r="G32" s="115"/>
      <c r="H32" s="116"/>
      <c r="I32" s="10"/>
      <c r="J32" s="117" t="s">
        <v>63</v>
      </c>
      <c r="K32" s="118"/>
      <c r="L32" s="119"/>
      <c r="M32" s="120"/>
      <c r="N32" s="119"/>
      <c r="O32" s="120"/>
      <c r="P32" s="118"/>
      <c r="Q32" s="118"/>
      <c r="R32" s="118"/>
      <c r="S32" s="121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12" t="s">
        <v>59</v>
      </c>
      <c r="C33" s="113"/>
      <c r="D33" s="114"/>
      <c r="E33" s="113"/>
      <c r="F33" s="114"/>
      <c r="G33" s="115"/>
      <c r="H33" s="116"/>
      <c r="I33" s="1"/>
      <c r="J33" s="117" t="s">
        <v>63</v>
      </c>
      <c r="K33" s="118"/>
      <c r="L33" s="119"/>
      <c r="M33" s="120"/>
      <c r="N33" s="119"/>
      <c r="O33" s="120"/>
      <c r="P33" s="118"/>
      <c r="Q33" s="118"/>
      <c r="R33" s="118"/>
      <c r="S33" s="121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12" t="s">
        <v>64</v>
      </c>
      <c r="C34" s="113"/>
      <c r="D34" s="114"/>
      <c r="E34" s="113"/>
      <c r="F34" s="114"/>
      <c r="G34" s="115"/>
      <c r="H34" s="116"/>
      <c r="I34" s="1"/>
      <c r="J34" s="117" t="s">
        <v>63</v>
      </c>
      <c r="K34" s="118"/>
      <c r="L34" s="119"/>
      <c r="M34" s="120"/>
      <c r="N34" s="119"/>
      <c r="O34" s="120"/>
      <c r="P34" s="118"/>
      <c r="Q34" s="118"/>
      <c r="R34" s="118"/>
      <c r="S34" s="121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12"/>
      <c r="C35" s="113"/>
      <c r="D35" s="114"/>
      <c r="E35" s="113"/>
      <c r="F35" s="114"/>
      <c r="G35" s="115"/>
      <c r="H35" s="116"/>
      <c r="I35" s="1"/>
      <c r="J35" s="117" t="s">
        <v>63</v>
      </c>
      <c r="K35" s="118"/>
      <c r="L35" s="119"/>
      <c r="M35" s="120"/>
      <c r="N35" s="119"/>
      <c r="O35" s="120"/>
      <c r="P35" s="118"/>
      <c r="Q35" s="118"/>
      <c r="R35" s="118"/>
      <c r="S35" s="121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12"/>
      <c r="C36" s="113"/>
      <c r="D36" s="114"/>
      <c r="E36" s="113"/>
      <c r="F36" s="114"/>
      <c r="G36" s="115"/>
      <c r="H36" s="116"/>
      <c r="I36" s="1"/>
      <c r="J36" s="117"/>
      <c r="K36" s="118"/>
      <c r="L36" s="119"/>
      <c r="M36" s="120"/>
      <c r="N36" s="119"/>
      <c r="O36" s="120"/>
      <c r="P36" s="118"/>
      <c r="Q36" s="118"/>
      <c r="R36" s="118"/>
      <c r="S36" s="121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12"/>
      <c r="C37" s="113"/>
      <c r="D37" s="114"/>
      <c r="E37" s="113"/>
      <c r="F37" s="114"/>
      <c r="G37" s="115"/>
      <c r="H37" s="116"/>
      <c r="I37" s="1"/>
      <c r="J37" s="117"/>
      <c r="K37" s="118"/>
      <c r="L37" s="119"/>
      <c r="M37" s="120"/>
      <c r="N37" s="119"/>
      <c r="O37" s="120"/>
      <c r="P37" s="118"/>
      <c r="Q37" s="118"/>
      <c r="R37" s="118"/>
      <c r="S37" s="121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22"/>
      <c r="C38" s="123"/>
      <c r="D38" s="124"/>
      <c r="E38" s="123"/>
      <c r="F38" s="124"/>
      <c r="G38" s="125"/>
      <c r="H38" s="126"/>
      <c r="I38" s="1"/>
      <c r="J38" s="127"/>
      <c r="K38" s="128"/>
      <c r="L38" s="129"/>
      <c r="M38" s="130"/>
      <c r="N38" s="129"/>
      <c r="O38" s="130"/>
      <c r="P38" s="128"/>
      <c r="Q38" s="128"/>
      <c r="R38" s="128"/>
      <c r="S38" s="131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2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33"/>
      <c r="C40" s="133"/>
      <c r="D40" s="134"/>
      <c r="E40" s="135"/>
      <c r="F40" s="135"/>
      <c r="G40" s="136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D39:G39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 C13:C24">
      <formula1>"40,45,49,55,59,64,71,76,81,=81,81+,87,=87,87+,49,55,61,67,73,81,89,96,102,=102,102+,109,=109,109+"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InputMessage="1" showErrorMessage="1" prompt="Feil_i_kategori - Feil verdi i kategori" sqref="E9 E13 E24">
      <formula1>"UM,JM,SM,UK,JK,SK,M1,M2,M3,M4,M5,M6,M7,M8,M9,M10,K1,K2,K3,K4,K5,K6,K7,K8,K9,K10"</formula1>
    </dataValidation>
    <dataValidation type="list" allowBlank="1" showErrorMessage="1" sqref="D5">
      <formula1>"Nasjonalt stevne,Seriestevne,Seriestevne 5-kamp,Klubbmesterskap,Norgesmesterskap,Norgesmesterskap Ungdom,Norgesmesterskap Junior,Norgesmesterskap Veteran,Norgesmesterskap 5-kamp,Norgesmesterskap Lag"</formula1>
    </dataValidation>
    <dataValidation type="list" allowBlank="1" showErrorMessage="1" sqref="E10:E12">
      <formula1>"UM,JM,SM,UK,JK,SK,M1,M2,M3,M4,M5,M6,M7,M8,M9,M10,K1,K2,K3,K4,K5,K6,K7,K8,K9,K10"</formula1>
    </dataValidation>
    <dataValidation type="list" allowBlank="1" showErrorMessage="1" sqref="C10:C12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39" t="s">
        <v>66</v>
      </c>
    </row>
    <row r="2" ht="12.75" customHeight="1">
      <c r="A2" s="140" t="s">
        <v>37</v>
      </c>
      <c r="B2" s="141" t="s">
        <v>67</v>
      </c>
      <c r="C2" s="142" t="s">
        <v>68</v>
      </c>
    </row>
    <row r="3" ht="12.75" customHeight="1">
      <c r="A3" s="143">
        <v>30.0</v>
      </c>
      <c r="B3" s="141">
        <v>1.0</v>
      </c>
      <c r="C3" s="140">
        <v>1.0</v>
      </c>
    </row>
    <row r="4" ht="12.75" customHeight="1">
      <c r="A4" s="143">
        <v>31.0</v>
      </c>
      <c r="B4" s="141">
        <v>1.016</v>
      </c>
      <c r="C4" s="141">
        <v>1.016</v>
      </c>
    </row>
    <row r="5" ht="12.75" customHeight="1">
      <c r="A5" s="143">
        <v>32.0</v>
      </c>
      <c r="B5" s="141">
        <v>1.031</v>
      </c>
      <c r="C5" s="141">
        <v>1.017</v>
      </c>
    </row>
    <row r="6" ht="12.75" customHeight="1">
      <c r="A6" s="143">
        <v>33.0</v>
      </c>
      <c r="B6" s="141">
        <v>1.046</v>
      </c>
      <c r="C6" s="141">
        <v>1.046</v>
      </c>
    </row>
    <row r="7" ht="12.75" customHeight="1">
      <c r="A7" s="143">
        <v>34.0</v>
      </c>
      <c r="B7" s="141">
        <v>1.059</v>
      </c>
      <c r="C7" s="141">
        <v>1.059</v>
      </c>
    </row>
    <row r="8" ht="12.75" customHeight="1">
      <c r="A8" s="143">
        <v>35.0</v>
      </c>
      <c r="B8" s="141">
        <v>1.072</v>
      </c>
      <c r="C8" s="141">
        <v>1.072</v>
      </c>
    </row>
    <row r="9" ht="12.75" customHeight="1">
      <c r="A9" s="143">
        <v>36.0</v>
      </c>
      <c r="B9" s="141">
        <v>1.083</v>
      </c>
      <c r="C9" s="141">
        <v>1.084</v>
      </c>
    </row>
    <row r="10" ht="12.75" customHeight="1">
      <c r="A10" s="143">
        <v>37.0</v>
      </c>
      <c r="B10" s="141">
        <v>1.096</v>
      </c>
      <c r="C10" s="141">
        <v>1.097</v>
      </c>
    </row>
    <row r="11" ht="12.75" customHeight="1">
      <c r="A11" s="143">
        <v>38.0</v>
      </c>
      <c r="B11" s="141">
        <v>1.109</v>
      </c>
      <c r="C11" s="141">
        <v>1.11</v>
      </c>
    </row>
    <row r="12" ht="12.75" customHeight="1">
      <c r="A12" s="143">
        <v>39.0</v>
      </c>
      <c r="B12" s="141">
        <v>1.122</v>
      </c>
      <c r="C12" s="141">
        <v>1.124</v>
      </c>
    </row>
    <row r="13" ht="12.75" customHeight="1">
      <c r="A13" s="143">
        <v>40.0</v>
      </c>
      <c r="B13" s="141">
        <v>1.135</v>
      </c>
      <c r="C13" s="141">
        <v>1.138</v>
      </c>
    </row>
    <row r="14" ht="12.75" customHeight="1">
      <c r="A14" s="143">
        <v>41.0</v>
      </c>
      <c r="B14" s="141">
        <v>1.149</v>
      </c>
      <c r="C14" s="141">
        <v>1.153</v>
      </c>
    </row>
    <row r="15" ht="12.75" customHeight="1">
      <c r="A15" s="143">
        <v>42.0</v>
      </c>
      <c r="B15" s="141">
        <v>1.162</v>
      </c>
      <c r="C15" s="141">
        <v>1.17</v>
      </c>
    </row>
    <row r="16" ht="12.75" customHeight="1">
      <c r="A16" s="143">
        <v>43.0</v>
      </c>
      <c r="B16" s="141">
        <v>1.176</v>
      </c>
      <c r="C16" s="141">
        <v>1.187</v>
      </c>
    </row>
    <row r="17" ht="12.75" customHeight="1">
      <c r="A17" s="143">
        <v>44.0</v>
      </c>
      <c r="B17" s="141">
        <v>1.189</v>
      </c>
      <c r="C17" s="141">
        <v>1.205</v>
      </c>
    </row>
    <row r="18" ht="12.75" customHeight="1">
      <c r="A18" s="143">
        <v>45.0</v>
      </c>
      <c r="B18" s="141">
        <v>1.203</v>
      </c>
      <c r="C18" s="141">
        <v>1.223</v>
      </c>
    </row>
    <row r="19" ht="12.75" customHeight="1">
      <c r="A19" s="143">
        <v>46.0</v>
      </c>
      <c r="B19" s="141">
        <v>1.218</v>
      </c>
      <c r="C19" s="141">
        <v>1.244</v>
      </c>
    </row>
    <row r="20" ht="12.75" customHeight="1">
      <c r="A20" s="143">
        <v>47.0</v>
      </c>
      <c r="B20" s="141">
        <v>1.233</v>
      </c>
      <c r="C20" s="141">
        <v>1.265</v>
      </c>
    </row>
    <row r="21" ht="12.75" customHeight="1">
      <c r="A21" s="143">
        <v>48.0</v>
      </c>
      <c r="B21" s="141">
        <v>1.248</v>
      </c>
      <c r="C21" s="141">
        <v>1.288</v>
      </c>
    </row>
    <row r="22" ht="12.75" customHeight="1">
      <c r="A22" s="143">
        <v>49.0</v>
      </c>
      <c r="B22" s="141">
        <v>1.263</v>
      </c>
      <c r="C22" s="141">
        <v>1.313</v>
      </c>
    </row>
    <row r="23" ht="12.75" customHeight="1">
      <c r="A23" s="143">
        <v>50.0</v>
      </c>
      <c r="B23" s="141">
        <v>1.279</v>
      </c>
      <c r="C23" s="141">
        <v>1.34</v>
      </c>
    </row>
    <row r="24" ht="12.75" customHeight="1">
      <c r="A24" s="143">
        <v>51.0</v>
      </c>
      <c r="B24" s="141">
        <v>1.297</v>
      </c>
      <c r="C24" s="141">
        <v>1.369</v>
      </c>
    </row>
    <row r="25" ht="12.75" customHeight="1">
      <c r="A25" s="143">
        <v>52.0</v>
      </c>
      <c r="B25" s="141">
        <v>1.316</v>
      </c>
      <c r="C25" s="141">
        <v>1.401</v>
      </c>
    </row>
    <row r="26" ht="12.75" customHeight="1">
      <c r="A26" s="143">
        <v>53.0</v>
      </c>
      <c r="B26" s="141">
        <v>1.338</v>
      </c>
      <c r="C26" s="141">
        <v>1.435</v>
      </c>
    </row>
    <row r="27" ht="12.75" customHeight="1">
      <c r="A27" s="143">
        <v>54.0</v>
      </c>
      <c r="B27" s="141">
        <v>1.361</v>
      </c>
      <c r="C27" s="141">
        <v>1.47</v>
      </c>
    </row>
    <row r="28" ht="12.75" customHeight="1">
      <c r="A28" s="143">
        <v>55.0</v>
      </c>
      <c r="B28" s="141">
        <v>1.385</v>
      </c>
      <c r="C28" s="141">
        <v>1.507</v>
      </c>
    </row>
    <row r="29" ht="12.75" customHeight="1">
      <c r="A29" s="143">
        <v>56.0</v>
      </c>
      <c r="B29" s="141">
        <v>1.411</v>
      </c>
      <c r="C29" s="144">
        <v>1.545</v>
      </c>
    </row>
    <row r="30" ht="12.75" customHeight="1">
      <c r="A30" s="143">
        <v>57.0</v>
      </c>
      <c r="B30" s="141">
        <v>1.437</v>
      </c>
      <c r="C30" s="145">
        <v>1.585</v>
      </c>
    </row>
    <row r="31" ht="12.75" customHeight="1">
      <c r="A31" s="143">
        <v>58.0</v>
      </c>
      <c r="B31" s="141">
        <v>1.462</v>
      </c>
      <c r="C31" s="144">
        <v>1.625</v>
      </c>
    </row>
    <row r="32" ht="12.75" customHeight="1">
      <c r="A32" s="143">
        <v>59.0</v>
      </c>
      <c r="B32" s="141">
        <v>1.488</v>
      </c>
      <c r="C32" s="145">
        <v>1.665</v>
      </c>
    </row>
    <row r="33" ht="12.75" customHeight="1">
      <c r="A33" s="143">
        <v>60.0</v>
      </c>
      <c r="B33" s="141">
        <v>1.514</v>
      </c>
      <c r="C33" s="144">
        <v>1.705</v>
      </c>
    </row>
    <row r="34" ht="12.75" customHeight="1">
      <c r="A34" s="143">
        <v>61.0</v>
      </c>
      <c r="B34" s="141">
        <v>1.541</v>
      </c>
      <c r="C34" s="145">
        <v>1.744</v>
      </c>
    </row>
    <row r="35" ht="12.75" customHeight="1">
      <c r="A35" s="143">
        <v>62.0</v>
      </c>
      <c r="B35" s="141">
        <v>1.568</v>
      </c>
      <c r="C35" s="144">
        <v>1.778</v>
      </c>
    </row>
    <row r="36" ht="12.75" customHeight="1">
      <c r="A36" s="143">
        <v>63.0</v>
      </c>
      <c r="B36" s="141">
        <v>1.598</v>
      </c>
      <c r="C36" s="145">
        <v>1.808</v>
      </c>
    </row>
    <row r="37" ht="12.75" customHeight="1">
      <c r="A37" s="143">
        <v>64.0</v>
      </c>
      <c r="B37" s="141">
        <v>1.629</v>
      </c>
      <c r="C37" s="144">
        <v>1.839</v>
      </c>
    </row>
    <row r="38" ht="12.75" customHeight="1">
      <c r="A38" s="143">
        <v>65.0</v>
      </c>
      <c r="B38" s="141">
        <v>1.663</v>
      </c>
      <c r="C38" s="145">
        <v>1.873</v>
      </c>
    </row>
    <row r="39" ht="12.75" customHeight="1">
      <c r="A39" s="143">
        <v>66.0</v>
      </c>
      <c r="B39" s="141">
        <v>1.699</v>
      </c>
      <c r="C39" s="144">
        <v>1.909</v>
      </c>
    </row>
    <row r="40" ht="12.75" customHeight="1">
      <c r="A40" s="143">
        <v>67.0</v>
      </c>
      <c r="B40" s="141">
        <v>1.738</v>
      </c>
      <c r="C40" s="145">
        <v>1.948</v>
      </c>
    </row>
    <row r="41" ht="12.75" customHeight="1">
      <c r="A41" s="143">
        <v>68.0</v>
      </c>
      <c r="B41" s="141">
        <v>1.779</v>
      </c>
      <c r="C41" s="144">
        <v>1.989</v>
      </c>
    </row>
    <row r="42" ht="12.75" customHeight="1">
      <c r="A42" s="143">
        <v>69.0</v>
      </c>
      <c r="B42" s="141">
        <v>1.823</v>
      </c>
      <c r="C42" s="145">
        <v>2.033</v>
      </c>
    </row>
    <row r="43" ht="12.75" customHeight="1">
      <c r="A43" s="143">
        <v>70.0</v>
      </c>
      <c r="B43" s="141">
        <v>1.867</v>
      </c>
      <c r="C43" s="144">
        <v>2.077</v>
      </c>
    </row>
    <row r="44" ht="12.75" customHeight="1">
      <c r="A44" s="143">
        <v>71.0</v>
      </c>
      <c r="B44" s="141">
        <v>1.91</v>
      </c>
      <c r="C44" s="145">
        <v>2.12</v>
      </c>
    </row>
    <row r="45" ht="12.75" customHeight="1">
      <c r="A45" s="143">
        <v>72.0</v>
      </c>
      <c r="B45" s="141">
        <v>1.953</v>
      </c>
      <c r="C45" s="144">
        <v>2.163</v>
      </c>
    </row>
    <row r="46" ht="12.75" customHeight="1">
      <c r="A46" s="143">
        <v>73.0</v>
      </c>
      <c r="B46" s="141">
        <v>2.004</v>
      </c>
      <c r="C46" s="145">
        <v>2.214</v>
      </c>
    </row>
    <row r="47" ht="12.75" customHeight="1">
      <c r="A47" s="143">
        <v>74.0</v>
      </c>
      <c r="B47" s="141">
        <v>2.06</v>
      </c>
      <c r="C47" s="144">
        <v>2.27</v>
      </c>
    </row>
    <row r="48" ht="12.75" customHeight="1">
      <c r="A48" s="143">
        <v>75.0</v>
      </c>
      <c r="B48" s="141">
        <v>2.117</v>
      </c>
      <c r="C48" s="145">
        <v>2.327</v>
      </c>
    </row>
    <row r="49" ht="12.75" customHeight="1">
      <c r="A49" s="143">
        <v>76.0</v>
      </c>
      <c r="B49" s="141">
        <v>2.181</v>
      </c>
      <c r="C49" s="144">
        <v>2.391</v>
      </c>
    </row>
    <row r="50" ht="12.75" customHeight="1">
      <c r="A50" s="143">
        <v>77.0</v>
      </c>
      <c r="B50" s="141">
        <v>2.255</v>
      </c>
      <c r="C50" s="145">
        <v>2.465</v>
      </c>
    </row>
    <row r="51" ht="12.75" customHeight="1">
      <c r="A51" s="143">
        <v>78.0</v>
      </c>
      <c r="B51" s="141">
        <v>2.336</v>
      </c>
      <c r="C51" s="144">
        <v>2.546</v>
      </c>
    </row>
    <row r="52" ht="12.75" customHeight="1">
      <c r="A52" s="143">
        <v>79.0</v>
      </c>
      <c r="B52" s="141">
        <v>2.419</v>
      </c>
      <c r="C52" s="145">
        <v>2.629</v>
      </c>
    </row>
    <row r="53" ht="12.75" customHeight="1">
      <c r="A53" s="143">
        <v>80.0</v>
      </c>
      <c r="B53" s="141">
        <v>2.504</v>
      </c>
      <c r="C53" s="144">
        <v>2.714</v>
      </c>
    </row>
    <row r="54" ht="12.75" customHeight="1">
      <c r="A54" s="143">
        <v>81.0</v>
      </c>
      <c r="B54" s="141">
        <v>2.597</v>
      </c>
      <c r="C54" s="146"/>
    </row>
    <row r="55" ht="12.75" customHeight="1">
      <c r="A55" s="143">
        <v>82.0</v>
      </c>
      <c r="B55" s="141">
        <v>2.702</v>
      </c>
      <c r="C55" s="146"/>
    </row>
    <row r="56" ht="12.75" customHeight="1">
      <c r="A56" s="143">
        <v>83.0</v>
      </c>
      <c r="B56" s="141">
        <v>2.831</v>
      </c>
      <c r="C56" s="146"/>
    </row>
    <row r="57" ht="12.75" customHeight="1">
      <c r="A57" s="143">
        <v>84.0</v>
      </c>
      <c r="B57" s="141">
        <v>2.981</v>
      </c>
      <c r="C57" s="146"/>
    </row>
    <row r="58" ht="12.75" customHeight="1">
      <c r="A58" s="143">
        <v>85.0</v>
      </c>
      <c r="B58" s="141">
        <v>3.153</v>
      </c>
      <c r="C58" s="146"/>
    </row>
    <row r="59" ht="12.75" customHeight="1">
      <c r="A59" s="143">
        <v>86.0</v>
      </c>
      <c r="B59" s="141">
        <v>3.352</v>
      </c>
      <c r="C59" s="146"/>
    </row>
    <row r="60" ht="12.75" customHeight="1">
      <c r="A60" s="143">
        <v>87.0</v>
      </c>
      <c r="B60" s="141">
        <v>3.58</v>
      </c>
      <c r="C60" s="146"/>
    </row>
    <row r="61" ht="12.75" customHeight="1">
      <c r="A61" s="143">
        <v>88.0</v>
      </c>
      <c r="B61" s="141">
        <v>3.842</v>
      </c>
      <c r="C61" s="146"/>
    </row>
    <row r="62" ht="12.75" customHeight="1">
      <c r="A62" s="143">
        <v>89.0</v>
      </c>
      <c r="B62" s="141">
        <v>4.145</v>
      </c>
      <c r="C62" s="146"/>
    </row>
    <row r="63" ht="12.75" customHeight="1">
      <c r="A63" s="143">
        <v>90.0</v>
      </c>
      <c r="B63" s="141">
        <v>4.493</v>
      </c>
      <c r="C63" s="146"/>
    </row>
    <row r="64" ht="12.75" customHeight="1">
      <c r="B64" s="147"/>
    </row>
    <row r="65" ht="12.75" customHeight="1">
      <c r="B65" s="147"/>
    </row>
    <row r="66" ht="12.75" customHeight="1">
      <c r="B66" s="147"/>
    </row>
    <row r="67" ht="12.75" customHeight="1">
      <c r="B67" s="147"/>
    </row>
    <row r="68" ht="12.75" customHeight="1">
      <c r="B68" s="147"/>
    </row>
    <row r="69" ht="12.75" customHeight="1">
      <c r="B69" s="147"/>
    </row>
    <row r="70" ht="12.75" customHeight="1">
      <c r="B70" s="147"/>
    </row>
    <row r="71" ht="12.75" customHeight="1">
      <c r="B71" s="147"/>
    </row>
    <row r="72" ht="12.75" customHeight="1">
      <c r="B72" s="147"/>
    </row>
    <row r="73" ht="12.75" customHeight="1">
      <c r="B73" s="147"/>
    </row>
    <row r="74" ht="12.75" customHeight="1">
      <c r="B74" s="147"/>
    </row>
    <row r="75" ht="12.75" customHeight="1">
      <c r="B75" s="147"/>
    </row>
    <row r="76" ht="12.75" customHeight="1">
      <c r="B76" s="147"/>
    </row>
    <row r="77" ht="12.75" customHeight="1">
      <c r="B77" s="147"/>
    </row>
    <row r="78" ht="12.75" customHeight="1">
      <c r="B78" s="147"/>
    </row>
    <row r="79" ht="12.75" customHeight="1">
      <c r="B79" s="147"/>
    </row>
    <row r="80" ht="12.75" customHeight="1">
      <c r="B80" s="147"/>
    </row>
    <row r="81" ht="12.75" customHeight="1">
      <c r="B81" s="147"/>
    </row>
    <row r="82" ht="12.75" customHeight="1">
      <c r="B82" s="147"/>
    </row>
    <row r="83" ht="12.75" customHeight="1">
      <c r="B83" s="147"/>
    </row>
    <row r="84" ht="12.75" customHeight="1">
      <c r="B84" s="147"/>
    </row>
    <row r="85" ht="12.75" customHeight="1">
      <c r="B85" s="147"/>
    </row>
    <row r="86" ht="12.75" customHeight="1">
      <c r="B86" s="147"/>
    </row>
    <row r="87" ht="12.75" customHeight="1">
      <c r="B87" s="147"/>
    </row>
    <row r="88" ht="12.75" customHeight="1">
      <c r="B88" s="147"/>
    </row>
    <row r="89" ht="12.75" customHeight="1">
      <c r="B89" s="147"/>
    </row>
    <row r="90" ht="12.75" customHeight="1">
      <c r="B90" s="147"/>
    </row>
    <row r="91" ht="12.75" customHeight="1">
      <c r="B91" s="147"/>
    </row>
    <row r="92" ht="12.75" customHeight="1">
      <c r="B92" s="147"/>
    </row>
    <row r="93" ht="12.75" customHeight="1">
      <c r="B93" s="147"/>
    </row>
    <row r="94" ht="12.75" customHeight="1">
      <c r="B94" s="147"/>
    </row>
    <row r="95" ht="12.75" customHeight="1">
      <c r="B95" s="147"/>
    </row>
    <row r="96" ht="12.75" customHeight="1">
      <c r="B96" s="147"/>
    </row>
    <row r="97" ht="12.75" customHeight="1">
      <c r="B97" s="147"/>
    </row>
    <row r="98" ht="12.75" customHeight="1">
      <c r="B98" s="147"/>
    </row>
    <row r="99" ht="12.75" customHeight="1">
      <c r="B99" s="147"/>
    </row>
    <row r="100" ht="12.75" customHeight="1">
      <c r="B100" s="147"/>
    </row>
    <row r="101" ht="12.75" customHeight="1">
      <c r="B101" s="147"/>
    </row>
    <row r="102" ht="12.75" customHeight="1">
      <c r="B102" s="147"/>
    </row>
    <row r="103" ht="12.75" customHeight="1">
      <c r="B103" s="147"/>
    </row>
    <row r="104" ht="12.75" customHeight="1">
      <c r="B104" s="147"/>
    </row>
    <row r="105" ht="12.75" customHeight="1">
      <c r="B105" s="147"/>
    </row>
    <row r="106" ht="12.75" customHeight="1">
      <c r="B106" s="147"/>
    </row>
    <row r="107" ht="12.75" customHeight="1">
      <c r="B107" s="147"/>
    </row>
    <row r="108" ht="12.75" customHeight="1">
      <c r="B108" s="147"/>
    </row>
    <row r="109" ht="12.75" customHeight="1">
      <c r="B109" s="147"/>
    </row>
    <row r="110" ht="12.75" customHeight="1">
      <c r="B110" s="147"/>
    </row>
    <row r="111" ht="12.75" customHeight="1">
      <c r="B111" s="147"/>
    </row>
    <row r="112" ht="12.75" customHeight="1">
      <c r="B112" s="147"/>
    </row>
    <row r="113" ht="12.75" customHeight="1">
      <c r="B113" s="147"/>
    </row>
    <row r="114" ht="12.75" customHeight="1">
      <c r="B114" s="147"/>
    </row>
    <row r="115" ht="12.75" customHeight="1">
      <c r="B115" s="147"/>
    </row>
    <row r="116" ht="12.75" customHeight="1">
      <c r="B116" s="147"/>
    </row>
    <row r="117" ht="12.75" customHeight="1">
      <c r="B117" s="147"/>
    </row>
    <row r="118" ht="12.75" customHeight="1">
      <c r="B118" s="147"/>
    </row>
    <row r="119" ht="12.75" customHeight="1">
      <c r="B119" s="147"/>
    </row>
    <row r="120" ht="12.75" customHeight="1">
      <c r="B120" s="147"/>
    </row>
    <row r="121" ht="12.75" customHeight="1">
      <c r="B121" s="147"/>
    </row>
    <row r="122" ht="12.75" customHeight="1">
      <c r="B122" s="147"/>
    </row>
    <row r="123" ht="12.75" customHeight="1">
      <c r="B123" s="147"/>
    </row>
    <row r="124" ht="12.75" customHeight="1">
      <c r="B124" s="147"/>
    </row>
    <row r="125" ht="12.75" customHeight="1">
      <c r="B125" s="147"/>
    </row>
    <row r="126" ht="12.75" customHeight="1">
      <c r="B126" s="147"/>
    </row>
    <row r="127" ht="12.75" customHeight="1">
      <c r="B127" s="147"/>
    </row>
    <row r="128" ht="12.75" customHeight="1">
      <c r="B128" s="147"/>
    </row>
    <row r="129" ht="12.75" customHeight="1">
      <c r="B129" s="147"/>
    </row>
    <row r="130" ht="12.75" customHeight="1">
      <c r="B130" s="147"/>
    </row>
    <row r="131" ht="12.75" customHeight="1">
      <c r="B131" s="147"/>
    </row>
    <row r="132" ht="12.75" customHeight="1">
      <c r="B132" s="147"/>
    </row>
    <row r="133" ht="12.75" customHeight="1">
      <c r="B133" s="147"/>
    </row>
    <row r="134" ht="12.75" customHeight="1">
      <c r="B134" s="147"/>
    </row>
    <row r="135" ht="12.75" customHeight="1">
      <c r="B135" s="147"/>
    </row>
    <row r="136" ht="12.75" customHeight="1">
      <c r="B136" s="147"/>
    </row>
    <row r="137" ht="12.75" customHeight="1">
      <c r="B137" s="147"/>
    </row>
    <row r="138" ht="12.75" customHeight="1">
      <c r="B138" s="147"/>
    </row>
    <row r="139" ht="12.75" customHeight="1">
      <c r="B139" s="147"/>
    </row>
    <row r="140" ht="12.75" customHeight="1">
      <c r="B140" s="147"/>
    </row>
    <row r="141" ht="12.75" customHeight="1">
      <c r="B141" s="147"/>
    </row>
    <row r="142" ht="12.75" customHeight="1">
      <c r="B142" s="147"/>
    </row>
    <row r="143" ht="12.75" customHeight="1">
      <c r="B143" s="147"/>
    </row>
    <row r="144" ht="12.75" customHeight="1">
      <c r="B144" s="147"/>
    </row>
    <row r="145" ht="12.75" customHeight="1">
      <c r="B145" s="147"/>
    </row>
    <row r="146" ht="12.75" customHeight="1">
      <c r="B146" s="147"/>
    </row>
    <row r="147" ht="12.75" customHeight="1">
      <c r="B147" s="147"/>
    </row>
    <row r="148" ht="12.75" customHeight="1">
      <c r="B148" s="147"/>
    </row>
    <row r="149" ht="12.75" customHeight="1">
      <c r="B149" s="147"/>
    </row>
    <row r="150" ht="12.75" customHeight="1">
      <c r="B150" s="147"/>
    </row>
    <row r="151" ht="12.75" customHeight="1">
      <c r="B151" s="147"/>
    </row>
    <row r="152" ht="12.75" customHeight="1">
      <c r="B152" s="147"/>
    </row>
    <row r="153" ht="12.75" customHeight="1">
      <c r="B153" s="147"/>
    </row>
    <row r="154" ht="12.75" customHeight="1">
      <c r="B154" s="147"/>
    </row>
    <row r="155" ht="12.75" customHeight="1">
      <c r="B155" s="147"/>
    </row>
    <row r="156" ht="12.75" customHeight="1">
      <c r="B156" s="147"/>
    </row>
    <row r="157" ht="12.75" customHeight="1">
      <c r="B157" s="147"/>
    </row>
    <row r="158" ht="12.75" customHeight="1">
      <c r="B158" s="147"/>
    </row>
    <row r="159" ht="12.75" customHeight="1">
      <c r="B159" s="147"/>
    </row>
    <row r="160" ht="12.75" customHeight="1">
      <c r="B160" s="147"/>
    </row>
    <row r="161" ht="12.75" customHeight="1">
      <c r="B161" s="147"/>
    </row>
    <row r="162" ht="12.75" customHeight="1">
      <c r="B162" s="147"/>
    </row>
    <row r="163" ht="12.75" customHeight="1">
      <c r="B163" s="147"/>
    </row>
    <row r="164" ht="12.75" customHeight="1">
      <c r="B164" s="147"/>
    </row>
    <row r="165" ht="12.75" customHeight="1">
      <c r="B165" s="147"/>
    </row>
    <row r="166" ht="12.75" customHeight="1">
      <c r="B166" s="147"/>
    </row>
    <row r="167" ht="12.75" customHeight="1">
      <c r="B167" s="147"/>
    </row>
    <row r="168" ht="12.75" customHeight="1">
      <c r="B168" s="147"/>
    </row>
    <row r="169" ht="12.75" customHeight="1">
      <c r="B169" s="147"/>
    </row>
    <row r="170" ht="12.75" customHeight="1">
      <c r="B170" s="147"/>
    </row>
    <row r="171" ht="12.75" customHeight="1">
      <c r="B171" s="147"/>
    </row>
    <row r="172" ht="12.75" customHeight="1">
      <c r="B172" s="147"/>
    </row>
    <row r="173" ht="12.75" customHeight="1">
      <c r="B173" s="147"/>
    </row>
    <row r="174" ht="12.75" customHeight="1">
      <c r="B174" s="147"/>
    </row>
    <row r="175" ht="12.75" customHeight="1">
      <c r="B175" s="147"/>
    </row>
    <row r="176" ht="12.75" customHeight="1">
      <c r="B176" s="147"/>
    </row>
    <row r="177" ht="12.75" customHeight="1">
      <c r="B177" s="147"/>
    </row>
    <row r="178" ht="12.75" customHeight="1">
      <c r="B178" s="147"/>
    </row>
    <row r="179" ht="12.75" customHeight="1">
      <c r="B179" s="147"/>
    </row>
    <row r="180" ht="12.75" customHeight="1">
      <c r="B180" s="147"/>
    </row>
    <row r="181" ht="12.75" customHeight="1">
      <c r="B181" s="147"/>
    </row>
    <row r="182" ht="12.75" customHeight="1">
      <c r="B182" s="147"/>
    </row>
    <row r="183" ht="12.75" customHeight="1">
      <c r="B183" s="147"/>
    </row>
    <row r="184" ht="12.75" customHeight="1">
      <c r="B184" s="147"/>
    </row>
    <row r="185" ht="12.75" customHeight="1">
      <c r="B185" s="147"/>
    </row>
    <row r="186" ht="12.75" customHeight="1">
      <c r="B186" s="147"/>
    </row>
    <row r="187" ht="12.75" customHeight="1">
      <c r="B187" s="147"/>
    </row>
    <row r="188" ht="12.75" customHeight="1">
      <c r="B188" s="147"/>
    </row>
    <row r="189" ht="12.75" customHeight="1">
      <c r="B189" s="147"/>
    </row>
    <row r="190" ht="12.75" customHeight="1">
      <c r="B190" s="147"/>
    </row>
    <row r="191" ht="12.75" customHeight="1">
      <c r="B191" s="147"/>
    </row>
    <row r="192" ht="12.75" customHeight="1">
      <c r="B192" s="147"/>
    </row>
    <row r="193" ht="12.75" customHeight="1">
      <c r="B193" s="147"/>
    </row>
    <row r="194" ht="12.75" customHeight="1">
      <c r="B194" s="147"/>
    </row>
    <row r="195" ht="12.75" customHeight="1">
      <c r="B195" s="147"/>
    </row>
    <row r="196" ht="12.75" customHeight="1">
      <c r="B196" s="147"/>
    </row>
    <row r="197" ht="12.75" customHeight="1">
      <c r="B197" s="147"/>
    </row>
    <row r="198" ht="12.75" customHeight="1">
      <c r="B198" s="147"/>
    </row>
    <row r="199" ht="12.75" customHeight="1">
      <c r="B199" s="147"/>
    </row>
    <row r="200" ht="12.75" customHeight="1">
      <c r="B200" s="147"/>
    </row>
    <row r="201" ht="12.75" customHeight="1">
      <c r="B201" s="147"/>
    </row>
    <row r="202" ht="12.75" customHeight="1">
      <c r="B202" s="147"/>
    </row>
    <row r="203" ht="12.75" customHeight="1">
      <c r="B203" s="147"/>
    </row>
    <row r="204" ht="12.75" customHeight="1">
      <c r="B204" s="147"/>
    </row>
    <row r="205" ht="12.75" customHeight="1">
      <c r="B205" s="147"/>
    </row>
    <row r="206" ht="12.75" customHeight="1">
      <c r="B206" s="147"/>
    </row>
    <row r="207" ht="12.75" customHeight="1">
      <c r="B207" s="147"/>
    </row>
    <row r="208" ht="12.75" customHeight="1">
      <c r="B208" s="147"/>
    </row>
    <row r="209" ht="12.75" customHeight="1">
      <c r="B209" s="147"/>
    </row>
    <row r="210" ht="12.75" customHeight="1">
      <c r="B210" s="147"/>
    </row>
    <row r="211" ht="12.75" customHeight="1">
      <c r="B211" s="147"/>
    </row>
    <row r="212" ht="12.75" customHeight="1">
      <c r="B212" s="147"/>
    </row>
    <row r="213" ht="12.75" customHeight="1">
      <c r="B213" s="147"/>
    </row>
    <row r="214" ht="12.75" customHeight="1">
      <c r="B214" s="147"/>
    </row>
    <row r="215" ht="12.75" customHeight="1">
      <c r="B215" s="147"/>
    </row>
    <row r="216" ht="12.75" customHeight="1">
      <c r="B216" s="147"/>
    </row>
    <row r="217" ht="12.75" customHeight="1">
      <c r="B217" s="147"/>
    </row>
    <row r="218" ht="12.75" customHeight="1">
      <c r="B218" s="147"/>
    </row>
    <row r="219" ht="12.75" customHeight="1">
      <c r="B219" s="147"/>
    </row>
    <row r="220" ht="12.75" customHeight="1">
      <c r="B220" s="147"/>
    </row>
    <row r="221" ht="12.75" customHeight="1">
      <c r="B221" s="147"/>
    </row>
    <row r="222" ht="12.75" customHeight="1">
      <c r="B222" s="147"/>
    </row>
    <row r="223" ht="12.75" customHeight="1">
      <c r="B223" s="147"/>
    </row>
    <row r="224" ht="12.75" customHeight="1">
      <c r="B224" s="147"/>
    </row>
    <row r="225" ht="12.75" customHeight="1">
      <c r="B225" s="147"/>
    </row>
    <row r="226" ht="12.75" customHeight="1">
      <c r="B226" s="147"/>
    </row>
    <row r="227" ht="12.75" customHeight="1">
      <c r="B227" s="147"/>
    </row>
    <row r="228" ht="12.75" customHeight="1">
      <c r="B228" s="147"/>
    </row>
    <row r="229" ht="12.75" customHeight="1">
      <c r="B229" s="147"/>
    </row>
    <row r="230" ht="12.75" customHeight="1">
      <c r="B230" s="147"/>
    </row>
    <row r="231" ht="12.75" customHeight="1">
      <c r="B231" s="147"/>
    </row>
    <row r="232" ht="12.75" customHeight="1">
      <c r="B232" s="147"/>
    </row>
    <row r="233" ht="12.75" customHeight="1">
      <c r="B233" s="147"/>
    </row>
    <row r="234" ht="12.75" customHeight="1">
      <c r="B234" s="147"/>
    </row>
    <row r="235" ht="12.75" customHeight="1">
      <c r="B235" s="147"/>
    </row>
    <row r="236" ht="12.75" customHeight="1">
      <c r="B236" s="147"/>
    </row>
    <row r="237" ht="12.75" customHeight="1">
      <c r="B237" s="147"/>
    </row>
    <row r="238" ht="12.75" customHeight="1">
      <c r="B238" s="147"/>
    </row>
    <row r="239" ht="12.75" customHeight="1">
      <c r="B239" s="147"/>
    </row>
    <row r="240" ht="12.75" customHeight="1">
      <c r="B240" s="147"/>
    </row>
    <row r="241" ht="12.75" customHeight="1">
      <c r="B241" s="147"/>
    </row>
    <row r="242" ht="12.75" customHeight="1">
      <c r="B242" s="147"/>
    </row>
    <row r="243" ht="12.75" customHeight="1">
      <c r="B243" s="147"/>
    </row>
    <row r="244" ht="12.75" customHeight="1">
      <c r="B244" s="147"/>
    </row>
    <row r="245" ht="12.75" customHeight="1">
      <c r="B245" s="147"/>
    </row>
    <row r="246" ht="12.75" customHeight="1">
      <c r="B246" s="147"/>
    </row>
    <row r="247" ht="12.75" customHeight="1">
      <c r="B247" s="147"/>
    </row>
    <row r="248" ht="12.75" customHeight="1">
      <c r="B248" s="147"/>
    </row>
    <row r="249" ht="12.75" customHeight="1">
      <c r="B249" s="147"/>
    </row>
    <row r="250" ht="12.75" customHeight="1">
      <c r="B250" s="147"/>
    </row>
    <row r="251" ht="12.75" customHeight="1">
      <c r="B251" s="147"/>
    </row>
    <row r="252" ht="12.75" customHeight="1">
      <c r="B252" s="147"/>
    </row>
    <row r="253" ht="12.75" customHeight="1">
      <c r="B253" s="147"/>
    </row>
    <row r="254" ht="12.75" customHeight="1">
      <c r="B254" s="147"/>
    </row>
    <row r="255" ht="12.75" customHeight="1">
      <c r="B255" s="147"/>
    </row>
    <row r="256" ht="12.75" customHeight="1">
      <c r="B256" s="147"/>
    </row>
    <row r="257" ht="12.75" customHeight="1">
      <c r="B257" s="147"/>
    </row>
    <row r="258" ht="12.75" customHeight="1">
      <c r="B258" s="147"/>
    </row>
    <row r="259" ht="12.75" customHeight="1">
      <c r="B259" s="147"/>
    </row>
    <row r="260" ht="12.75" customHeight="1">
      <c r="B260" s="147"/>
    </row>
    <row r="261" ht="12.75" customHeight="1">
      <c r="B261" s="147"/>
    </row>
    <row r="262" ht="12.75" customHeight="1">
      <c r="B262" s="147"/>
    </row>
    <row r="263" ht="12.75" customHeight="1">
      <c r="B263" s="147"/>
    </row>
    <row r="264" ht="12.75" customHeight="1">
      <c r="B264" s="147"/>
    </row>
    <row r="265" ht="12.75" customHeight="1">
      <c r="B265" s="147"/>
    </row>
    <row r="266" ht="12.75" customHeight="1">
      <c r="B266" s="147"/>
    </row>
    <row r="267" ht="12.75" customHeight="1">
      <c r="B267" s="147"/>
    </row>
    <row r="268" ht="12.75" customHeight="1">
      <c r="B268" s="147"/>
    </row>
    <row r="269" ht="12.75" customHeight="1">
      <c r="B269" s="147"/>
    </row>
    <row r="270" ht="12.75" customHeight="1">
      <c r="B270" s="147"/>
    </row>
    <row r="271" ht="12.75" customHeight="1">
      <c r="B271" s="147"/>
    </row>
    <row r="272" ht="12.75" customHeight="1">
      <c r="B272" s="147"/>
    </row>
    <row r="273" ht="12.75" customHeight="1">
      <c r="B273" s="147"/>
    </row>
    <row r="274" ht="12.75" customHeight="1">
      <c r="B274" s="147"/>
    </row>
    <row r="275" ht="12.75" customHeight="1">
      <c r="B275" s="147"/>
    </row>
    <row r="276" ht="12.75" customHeight="1">
      <c r="B276" s="147"/>
    </row>
    <row r="277" ht="12.75" customHeight="1">
      <c r="B277" s="147"/>
    </row>
    <row r="278" ht="12.75" customHeight="1">
      <c r="B278" s="147"/>
    </row>
    <row r="279" ht="12.75" customHeight="1">
      <c r="B279" s="147"/>
    </row>
    <row r="280" ht="12.75" customHeight="1">
      <c r="B280" s="147"/>
    </row>
    <row r="281" ht="12.75" customHeight="1">
      <c r="B281" s="147"/>
    </row>
    <row r="282" ht="12.75" customHeight="1">
      <c r="B282" s="147"/>
    </row>
    <row r="283" ht="12.75" customHeight="1">
      <c r="B283" s="147"/>
    </row>
    <row r="284" ht="12.75" customHeight="1">
      <c r="B284" s="147"/>
    </row>
    <row r="285" ht="12.75" customHeight="1">
      <c r="B285" s="147"/>
    </row>
    <row r="286" ht="12.75" customHeight="1">
      <c r="B286" s="147"/>
    </row>
    <row r="287" ht="12.75" customHeight="1">
      <c r="B287" s="147"/>
    </row>
    <row r="288" ht="12.75" customHeight="1">
      <c r="B288" s="147"/>
    </row>
    <row r="289" ht="12.75" customHeight="1">
      <c r="B289" s="147"/>
    </row>
    <row r="290" ht="12.75" customHeight="1">
      <c r="B290" s="147"/>
    </row>
    <row r="291" ht="12.75" customHeight="1">
      <c r="B291" s="147"/>
    </row>
    <row r="292" ht="12.75" customHeight="1">
      <c r="B292" s="147"/>
    </row>
    <row r="293" ht="12.75" customHeight="1">
      <c r="B293" s="147"/>
    </row>
    <row r="294" ht="12.75" customHeight="1">
      <c r="B294" s="147"/>
    </row>
    <row r="295" ht="12.75" customHeight="1">
      <c r="B295" s="147"/>
    </row>
    <row r="296" ht="12.75" customHeight="1">
      <c r="B296" s="147"/>
    </row>
    <row r="297" ht="12.75" customHeight="1">
      <c r="B297" s="147"/>
    </row>
    <row r="298" ht="12.75" customHeight="1">
      <c r="B298" s="147"/>
    </row>
    <row r="299" ht="12.75" customHeight="1">
      <c r="B299" s="147"/>
    </row>
    <row r="300" ht="12.75" customHeight="1">
      <c r="B300" s="147"/>
    </row>
    <row r="301" ht="12.75" customHeight="1">
      <c r="B301" s="147"/>
    </row>
    <row r="302" ht="12.75" customHeight="1">
      <c r="B302" s="147"/>
    </row>
    <row r="303" ht="12.75" customHeight="1">
      <c r="B303" s="147"/>
    </row>
    <row r="304" ht="12.75" customHeight="1">
      <c r="B304" s="147"/>
    </row>
    <row r="305" ht="12.75" customHeight="1">
      <c r="B305" s="147"/>
    </row>
    <row r="306" ht="12.75" customHeight="1">
      <c r="B306" s="147"/>
    </row>
    <row r="307" ht="12.75" customHeight="1">
      <c r="B307" s="147"/>
    </row>
    <row r="308" ht="12.75" customHeight="1">
      <c r="B308" s="147"/>
    </row>
    <row r="309" ht="12.75" customHeight="1">
      <c r="B309" s="147"/>
    </row>
    <row r="310" ht="12.75" customHeight="1">
      <c r="B310" s="147"/>
    </row>
    <row r="311" ht="12.75" customHeight="1">
      <c r="B311" s="147"/>
    </row>
    <row r="312" ht="12.75" customHeight="1">
      <c r="B312" s="147"/>
    </row>
    <row r="313" ht="12.75" customHeight="1">
      <c r="B313" s="147"/>
    </row>
    <row r="314" ht="12.75" customHeight="1">
      <c r="B314" s="147"/>
    </row>
    <row r="315" ht="12.75" customHeight="1">
      <c r="B315" s="147"/>
    </row>
    <row r="316" ht="12.75" customHeight="1">
      <c r="B316" s="147"/>
    </row>
    <row r="317" ht="12.75" customHeight="1">
      <c r="B317" s="147"/>
    </row>
    <row r="318" ht="12.75" customHeight="1">
      <c r="B318" s="147"/>
    </row>
    <row r="319" ht="12.75" customHeight="1">
      <c r="B319" s="147"/>
    </row>
    <row r="320" ht="12.75" customHeight="1">
      <c r="B320" s="147"/>
    </row>
    <row r="321" ht="12.75" customHeight="1">
      <c r="B321" s="147"/>
    </row>
    <row r="322" ht="12.75" customHeight="1">
      <c r="B322" s="147"/>
    </row>
    <row r="323" ht="12.75" customHeight="1">
      <c r="B323" s="147"/>
    </row>
    <row r="324" ht="12.75" customHeight="1">
      <c r="B324" s="147"/>
    </row>
    <row r="325" ht="12.75" customHeight="1">
      <c r="B325" s="147"/>
    </row>
    <row r="326" ht="12.75" customHeight="1">
      <c r="B326" s="147"/>
    </row>
    <row r="327" ht="12.75" customHeight="1">
      <c r="B327" s="147"/>
    </row>
    <row r="328" ht="12.75" customHeight="1">
      <c r="B328" s="147"/>
    </row>
    <row r="329" ht="12.75" customHeight="1">
      <c r="B329" s="147"/>
    </row>
    <row r="330" ht="12.75" customHeight="1">
      <c r="B330" s="147"/>
    </row>
    <row r="331" ht="12.75" customHeight="1">
      <c r="B331" s="147"/>
    </row>
    <row r="332" ht="12.75" customHeight="1">
      <c r="B332" s="147"/>
    </row>
    <row r="333" ht="12.75" customHeight="1">
      <c r="B333" s="147"/>
    </row>
    <row r="334" ht="12.75" customHeight="1">
      <c r="B334" s="147"/>
    </row>
    <row r="335" ht="12.75" customHeight="1">
      <c r="B335" s="147"/>
    </row>
    <row r="336" ht="12.75" customHeight="1">
      <c r="B336" s="147"/>
    </row>
    <row r="337" ht="12.75" customHeight="1">
      <c r="B337" s="147"/>
    </row>
    <row r="338" ht="12.75" customHeight="1">
      <c r="B338" s="147"/>
    </row>
    <row r="339" ht="12.75" customHeight="1">
      <c r="B339" s="147"/>
    </row>
    <row r="340" ht="12.75" customHeight="1">
      <c r="B340" s="147"/>
    </row>
    <row r="341" ht="12.75" customHeight="1">
      <c r="B341" s="147"/>
    </row>
    <row r="342" ht="12.75" customHeight="1">
      <c r="B342" s="147"/>
    </row>
    <row r="343" ht="12.75" customHeight="1">
      <c r="B343" s="147"/>
    </row>
    <row r="344" ht="12.75" customHeight="1">
      <c r="B344" s="147"/>
    </row>
    <row r="345" ht="12.75" customHeight="1">
      <c r="B345" s="147"/>
    </row>
    <row r="346" ht="12.75" customHeight="1">
      <c r="B346" s="147"/>
    </row>
    <row r="347" ht="12.75" customHeight="1">
      <c r="B347" s="147"/>
    </row>
    <row r="348" ht="12.75" customHeight="1">
      <c r="B348" s="147"/>
    </row>
    <row r="349" ht="12.75" customHeight="1">
      <c r="B349" s="147"/>
    </row>
    <row r="350" ht="12.75" customHeight="1">
      <c r="B350" s="147"/>
    </row>
    <row r="351" ht="12.75" customHeight="1">
      <c r="B351" s="147"/>
    </row>
    <row r="352" ht="12.75" customHeight="1">
      <c r="B352" s="147"/>
    </row>
    <row r="353" ht="12.75" customHeight="1">
      <c r="B353" s="147"/>
    </row>
    <row r="354" ht="12.75" customHeight="1">
      <c r="B354" s="147"/>
    </row>
    <row r="355" ht="12.75" customHeight="1">
      <c r="B355" s="147"/>
    </row>
    <row r="356" ht="12.75" customHeight="1">
      <c r="B356" s="147"/>
    </row>
    <row r="357" ht="12.75" customHeight="1">
      <c r="B357" s="147"/>
    </row>
    <row r="358" ht="12.75" customHeight="1">
      <c r="B358" s="147"/>
    </row>
    <row r="359" ht="12.75" customHeight="1">
      <c r="B359" s="147"/>
    </row>
    <row r="360" ht="12.75" customHeight="1">
      <c r="B360" s="147"/>
    </row>
    <row r="361" ht="12.75" customHeight="1">
      <c r="B361" s="147"/>
    </row>
    <row r="362" ht="12.75" customHeight="1">
      <c r="B362" s="147"/>
    </row>
    <row r="363" ht="12.75" customHeight="1">
      <c r="B363" s="147"/>
    </row>
    <row r="364" ht="12.75" customHeight="1">
      <c r="B364" s="147"/>
    </row>
    <row r="365" ht="12.75" customHeight="1">
      <c r="B365" s="147"/>
    </row>
    <row r="366" ht="12.75" customHeight="1">
      <c r="B366" s="147"/>
    </row>
    <row r="367" ht="12.75" customHeight="1">
      <c r="B367" s="147"/>
    </row>
    <row r="368" ht="12.75" customHeight="1">
      <c r="B368" s="147"/>
    </row>
    <row r="369" ht="12.75" customHeight="1">
      <c r="B369" s="147"/>
    </row>
    <row r="370" ht="12.75" customHeight="1">
      <c r="B370" s="147"/>
    </row>
    <row r="371" ht="12.75" customHeight="1">
      <c r="B371" s="147"/>
    </row>
    <row r="372" ht="12.75" customHeight="1">
      <c r="B372" s="147"/>
    </row>
    <row r="373" ht="12.75" customHeight="1">
      <c r="B373" s="147"/>
    </row>
    <row r="374" ht="12.75" customHeight="1">
      <c r="B374" s="147"/>
    </row>
    <row r="375" ht="12.75" customHeight="1">
      <c r="B375" s="147"/>
    </row>
    <row r="376" ht="12.75" customHeight="1">
      <c r="B376" s="147"/>
    </row>
    <row r="377" ht="12.75" customHeight="1">
      <c r="B377" s="147"/>
    </row>
    <row r="378" ht="12.75" customHeight="1">
      <c r="B378" s="147"/>
    </row>
    <row r="379" ht="12.75" customHeight="1">
      <c r="B379" s="147"/>
    </row>
    <row r="380" ht="12.75" customHeight="1">
      <c r="B380" s="147"/>
    </row>
    <row r="381" ht="12.75" customHeight="1">
      <c r="B381" s="147"/>
    </row>
    <row r="382" ht="12.75" customHeight="1">
      <c r="B382" s="147"/>
    </row>
    <row r="383" ht="12.75" customHeight="1">
      <c r="B383" s="147"/>
    </row>
    <row r="384" ht="12.75" customHeight="1">
      <c r="B384" s="147"/>
    </row>
    <row r="385" ht="12.75" customHeight="1">
      <c r="B385" s="147"/>
    </row>
    <row r="386" ht="12.75" customHeight="1">
      <c r="B386" s="147"/>
    </row>
    <row r="387" ht="12.75" customHeight="1">
      <c r="B387" s="147"/>
    </row>
    <row r="388" ht="12.75" customHeight="1">
      <c r="B388" s="147"/>
    </row>
    <row r="389" ht="12.75" customHeight="1">
      <c r="B389" s="147"/>
    </row>
    <row r="390" ht="12.75" customHeight="1">
      <c r="B390" s="147"/>
    </row>
    <row r="391" ht="12.75" customHeight="1">
      <c r="B391" s="147"/>
    </row>
    <row r="392" ht="12.75" customHeight="1">
      <c r="B392" s="147"/>
    </row>
    <row r="393" ht="12.75" customHeight="1">
      <c r="B393" s="147"/>
    </row>
    <row r="394" ht="12.75" customHeight="1">
      <c r="B394" s="147"/>
    </row>
    <row r="395" ht="12.75" customHeight="1">
      <c r="B395" s="147"/>
    </row>
    <row r="396" ht="12.75" customHeight="1">
      <c r="B396" s="147"/>
    </row>
    <row r="397" ht="12.75" customHeight="1">
      <c r="B397" s="147"/>
    </row>
    <row r="398" ht="12.75" customHeight="1">
      <c r="B398" s="147"/>
    </row>
    <row r="399" ht="12.75" customHeight="1">
      <c r="B399" s="147"/>
    </row>
    <row r="400" ht="12.75" customHeight="1">
      <c r="B400" s="147"/>
    </row>
    <row r="401" ht="12.75" customHeight="1">
      <c r="B401" s="147"/>
    </row>
    <row r="402" ht="12.75" customHeight="1">
      <c r="B402" s="147"/>
    </row>
    <row r="403" ht="12.75" customHeight="1">
      <c r="B403" s="147"/>
    </row>
    <row r="404" ht="12.75" customHeight="1">
      <c r="B404" s="147"/>
    </row>
    <row r="405" ht="12.75" customHeight="1">
      <c r="B405" s="147"/>
    </row>
    <row r="406" ht="12.75" customHeight="1">
      <c r="B406" s="147"/>
    </row>
    <row r="407" ht="12.75" customHeight="1">
      <c r="B407" s="147"/>
    </row>
    <row r="408" ht="12.75" customHeight="1">
      <c r="B408" s="147"/>
    </row>
    <row r="409" ht="12.75" customHeight="1">
      <c r="B409" s="147"/>
    </row>
    <row r="410" ht="12.75" customHeight="1">
      <c r="B410" s="147"/>
    </row>
    <row r="411" ht="12.75" customHeight="1">
      <c r="B411" s="147"/>
    </row>
    <row r="412" ht="12.75" customHeight="1">
      <c r="B412" s="147"/>
    </row>
    <row r="413" ht="12.75" customHeight="1">
      <c r="B413" s="147"/>
    </row>
    <row r="414" ht="12.75" customHeight="1">
      <c r="B414" s="147"/>
    </row>
    <row r="415" ht="12.75" customHeight="1">
      <c r="B415" s="147"/>
    </row>
    <row r="416" ht="12.75" customHeight="1">
      <c r="B416" s="147"/>
    </row>
    <row r="417" ht="12.75" customHeight="1">
      <c r="B417" s="147"/>
    </row>
    <row r="418" ht="12.75" customHeight="1">
      <c r="B418" s="147"/>
    </row>
    <row r="419" ht="12.75" customHeight="1">
      <c r="B419" s="147"/>
    </row>
    <row r="420" ht="12.75" customHeight="1">
      <c r="B420" s="147"/>
    </row>
    <row r="421" ht="12.75" customHeight="1">
      <c r="B421" s="147"/>
    </row>
    <row r="422" ht="12.75" customHeight="1">
      <c r="B422" s="147"/>
    </row>
    <row r="423" ht="12.75" customHeight="1">
      <c r="B423" s="147"/>
    </row>
    <row r="424" ht="12.75" customHeight="1">
      <c r="B424" s="147"/>
    </row>
    <row r="425" ht="12.75" customHeight="1">
      <c r="B425" s="147"/>
    </row>
    <row r="426" ht="12.75" customHeight="1">
      <c r="B426" s="147"/>
    </row>
    <row r="427" ht="12.75" customHeight="1">
      <c r="B427" s="147"/>
    </row>
    <row r="428" ht="12.75" customHeight="1">
      <c r="B428" s="147"/>
    </row>
    <row r="429" ht="12.75" customHeight="1">
      <c r="B429" s="147"/>
    </row>
    <row r="430" ht="12.75" customHeight="1">
      <c r="B430" s="147"/>
    </row>
    <row r="431" ht="12.75" customHeight="1">
      <c r="B431" s="147"/>
    </row>
    <row r="432" ht="12.75" customHeight="1">
      <c r="B432" s="147"/>
    </row>
    <row r="433" ht="12.75" customHeight="1">
      <c r="B433" s="147"/>
    </row>
    <row r="434" ht="12.75" customHeight="1">
      <c r="B434" s="147"/>
    </row>
    <row r="435" ht="12.75" customHeight="1">
      <c r="B435" s="147"/>
    </row>
    <row r="436" ht="12.75" customHeight="1">
      <c r="B436" s="147"/>
    </row>
    <row r="437" ht="12.75" customHeight="1">
      <c r="B437" s="147"/>
    </row>
    <row r="438" ht="12.75" customHeight="1">
      <c r="B438" s="147"/>
    </row>
    <row r="439" ht="12.75" customHeight="1">
      <c r="B439" s="147"/>
    </row>
    <row r="440" ht="12.75" customHeight="1">
      <c r="B440" s="147"/>
    </row>
    <row r="441" ht="12.75" customHeight="1">
      <c r="B441" s="147"/>
    </row>
    <row r="442" ht="12.75" customHeight="1">
      <c r="B442" s="147"/>
    </row>
    <row r="443" ht="12.75" customHeight="1">
      <c r="B443" s="147"/>
    </row>
    <row r="444" ht="12.75" customHeight="1">
      <c r="B444" s="147"/>
    </row>
    <row r="445" ht="12.75" customHeight="1">
      <c r="B445" s="147"/>
    </row>
    <row r="446" ht="12.75" customHeight="1">
      <c r="B446" s="147"/>
    </row>
    <row r="447" ht="12.75" customHeight="1">
      <c r="B447" s="147"/>
    </row>
    <row r="448" ht="12.75" customHeight="1">
      <c r="B448" s="147"/>
    </row>
    <row r="449" ht="12.75" customHeight="1">
      <c r="B449" s="147"/>
    </row>
    <row r="450" ht="12.75" customHeight="1">
      <c r="B450" s="147"/>
    </row>
    <row r="451" ht="12.75" customHeight="1">
      <c r="B451" s="147"/>
    </row>
    <row r="452" ht="12.75" customHeight="1">
      <c r="B452" s="147"/>
    </row>
    <row r="453" ht="12.75" customHeight="1">
      <c r="B453" s="147"/>
    </row>
    <row r="454" ht="12.75" customHeight="1">
      <c r="B454" s="147"/>
    </row>
    <row r="455" ht="12.75" customHeight="1">
      <c r="B455" s="147"/>
    </row>
    <row r="456" ht="12.75" customHeight="1">
      <c r="B456" s="147"/>
    </row>
    <row r="457" ht="12.75" customHeight="1">
      <c r="B457" s="147"/>
    </row>
    <row r="458" ht="12.75" customHeight="1">
      <c r="B458" s="147"/>
    </row>
    <row r="459" ht="12.75" customHeight="1">
      <c r="B459" s="147"/>
    </row>
    <row r="460" ht="12.75" customHeight="1">
      <c r="B460" s="147"/>
    </row>
    <row r="461" ht="12.75" customHeight="1">
      <c r="B461" s="147"/>
    </row>
    <row r="462" ht="12.75" customHeight="1">
      <c r="B462" s="147"/>
    </row>
    <row r="463" ht="12.75" customHeight="1">
      <c r="B463" s="147"/>
    </row>
    <row r="464" ht="12.75" customHeight="1">
      <c r="B464" s="147"/>
    </row>
    <row r="465" ht="12.75" customHeight="1">
      <c r="B465" s="147"/>
    </row>
    <row r="466" ht="12.75" customHeight="1">
      <c r="B466" s="147"/>
    </row>
    <row r="467" ht="12.75" customHeight="1">
      <c r="B467" s="147"/>
    </row>
    <row r="468" ht="12.75" customHeight="1">
      <c r="B468" s="147"/>
    </row>
    <row r="469" ht="12.75" customHeight="1">
      <c r="B469" s="147"/>
    </row>
    <row r="470" ht="12.75" customHeight="1">
      <c r="B470" s="147"/>
    </row>
    <row r="471" ht="12.75" customHeight="1">
      <c r="B471" s="147"/>
    </row>
    <row r="472" ht="12.75" customHeight="1">
      <c r="B472" s="147"/>
    </row>
    <row r="473" ht="12.75" customHeight="1">
      <c r="B473" s="147"/>
    </row>
    <row r="474" ht="12.75" customHeight="1">
      <c r="B474" s="147"/>
    </row>
    <row r="475" ht="12.75" customHeight="1">
      <c r="B475" s="147"/>
    </row>
    <row r="476" ht="12.75" customHeight="1">
      <c r="B476" s="147"/>
    </row>
    <row r="477" ht="12.75" customHeight="1">
      <c r="B477" s="147"/>
    </row>
    <row r="478" ht="12.75" customHeight="1">
      <c r="B478" s="147"/>
    </row>
    <row r="479" ht="12.75" customHeight="1">
      <c r="B479" s="147"/>
    </row>
    <row r="480" ht="12.75" customHeight="1">
      <c r="B480" s="147"/>
    </row>
    <row r="481" ht="12.75" customHeight="1">
      <c r="B481" s="147"/>
    </row>
    <row r="482" ht="12.75" customHeight="1">
      <c r="B482" s="147"/>
    </row>
    <row r="483" ht="12.75" customHeight="1">
      <c r="B483" s="147"/>
    </row>
    <row r="484" ht="12.75" customHeight="1">
      <c r="B484" s="147"/>
    </row>
    <row r="485" ht="12.75" customHeight="1">
      <c r="B485" s="147"/>
    </row>
    <row r="486" ht="12.75" customHeight="1">
      <c r="B486" s="147"/>
    </row>
    <row r="487" ht="12.75" customHeight="1">
      <c r="B487" s="147"/>
    </row>
    <row r="488" ht="12.75" customHeight="1">
      <c r="B488" s="147"/>
    </row>
    <row r="489" ht="12.75" customHeight="1">
      <c r="B489" s="147"/>
    </row>
    <row r="490" ht="12.75" customHeight="1">
      <c r="B490" s="147"/>
    </row>
    <row r="491" ht="12.75" customHeight="1">
      <c r="B491" s="147"/>
    </row>
    <row r="492" ht="12.75" customHeight="1">
      <c r="B492" s="147"/>
    </row>
    <row r="493" ht="12.75" customHeight="1">
      <c r="B493" s="147"/>
    </row>
    <row r="494" ht="12.75" customHeight="1">
      <c r="B494" s="147"/>
    </row>
    <row r="495" ht="12.75" customHeight="1">
      <c r="B495" s="147"/>
    </row>
    <row r="496" ht="12.75" customHeight="1">
      <c r="B496" s="147"/>
    </row>
    <row r="497" ht="12.75" customHeight="1">
      <c r="B497" s="147"/>
    </row>
    <row r="498" ht="12.75" customHeight="1">
      <c r="B498" s="147"/>
    </row>
    <row r="499" ht="12.75" customHeight="1">
      <c r="B499" s="147"/>
    </row>
    <row r="500" ht="12.75" customHeight="1">
      <c r="B500" s="147"/>
    </row>
    <row r="501" ht="12.75" customHeight="1">
      <c r="B501" s="147"/>
    </row>
    <row r="502" ht="12.75" customHeight="1">
      <c r="B502" s="147"/>
    </row>
    <row r="503" ht="12.75" customHeight="1">
      <c r="B503" s="147"/>
    </row>
    <row r="504" ht="12.75" customHeight="1">
      <c r="B504" s="147"/>
    </row>
    <row r="505" ht="12.75" customHeight="1">
      <c r="B505" s="147"/>
    </row>
    <row r="506" ht="12.75" customHeight="1">
      <c r="B506" s="147"/>
    </row>
    <row r="507" ht="12.75" customHeight="1">
      <c r="B507" s="147"/>
    </row>
    <row r="508" ht="12.75" customHeight="1">
      <c r="B508" s="147"/>
    </row>
    <row r="509" ht="12.75" customHeight="1">
      <c r="B509" s="147"/>
    </row>
    <row r="510" ht="12.75" customHeight="1">
      <c r="B510" s="147"/>
    </row>
    <row r="511" ht="12.75" customHeight="1">
      <c r="B511" s="147"/>
    </row>
    <row r="512" ht="12.75" customHeight="1">
      <c r="B512" s="147"/>
    </row>
    <row r="513" ht="12.75" customHeight="1">
      <c r="B513" s="147"/>
    </row>
    <row r="514" ht="12.75" customHeight="1">
      <c r="B514" s="147"/>
    </row>
    <row r="515" ht="12.75" customHeight="1">
      <c r="B515" s="147"/>
    </row>
    <row r="516" ht="12.75" customHeight="1">
      <c r="B516" s="147"/>
    </row>
    <row r="517" ht="12.75" customHeight="1">
      <c r="B517" s="147"/>
    </row>
    <row r="518" ht="12.75" customHeight="1">
      <c r="B518" s="147"/>
    </row>
    <row r="519" ht="12.75" customHeight="1">
      <c r="B519" s="147"/>
    </row>
    <row r="520" ht="12.75" customHeight="1">
      <c r="B520" s="147"/>
    </row>
    <row r="521" ht="12.75" customHeight="1">
      <c r="B521" s="147"/>
    </row>
    <row r="522" ht="12.75" customHeight="1">
      <c r="B522" s="147"/>
    </row>
    <row r="523" ht="12.75" customHeight="1">
      <c r="B523" s="147"/>
    </row>
    <row r="524" ht="12.75" customHeight="1">
      <c r="B524" s="147"/>
    </row>
    <row r="525" ht="12.75" customHeight="1">
      <c r="B525" s="147"/>
    </row>
    <row r="526" ht="12.75" customHeight="1">
      <c r="B526" s="147"/>
    </row>
    <row r="527" ht="12.75" customHeight="1">
      <c r="B527" s="147"/>
    </row>
    <row r="528" ht="12.75" customHeight="1">
      <c r="B528" s="147"/>
    </row>
    <row r="529" ht="12.75" customHeight="1">
      <c r="B529" s="147"/>
    </row>
    <row r="530" ht="12.75" customHeight="1">
      <c r="B530" s="147"/>
    </row>
    <row r="531" ht="12.75" customHeight="1">
      <c r="B531" s="147"/>
    </row>
    <row r="532" ht="12.75" customHeight="1">
      <c r="B532" s="147"/>
    </row>
    <row r="533" ht="12.75" customHeight="1">
      <c r="B533" s="147"/>
    </row>
    <row r="534" ht="12.75" customHeight="1">
      <c r="B534" s="147"/>
    </row>
    <row r="535" ht="12.75" customHeight="1">
      <c r="B535" s="147"/>
    </row>
    <row r="536" ht="12.75" customHeight="1">
      <c r="B536" s="147"/>
    </row>
    <row r="537" ht="12.75" customHeight="1">
      <c r="B537" s="147"/>
    </row>
    <row r="538" ht="12.75" customHeight="1">
      <c r="B538" s="147"/>
    </row>
    <row r="539" ht="12.75" customHeight="1">
      <c r="B539" s="147"/>
    </row>
    <row r="540" ht="12.75" customHeight="1">
      <c r="B540" s="147"/>
    </row>
    <row r="541" ht="12.75" customHeight="1">
      <c r="B541" s="147"/>
    </row>
    <row r="542" ht="12.75" customHeight="1">
      <c r="B542" s="147"/>
    </row>
    <row r="543" ht="12.75" customHeight="1">
      <c r="B543" s="147"/>
    </row>
    <row r="544" ht="12.75" customHeight="1">
      <c r="B544" s="147"/>
    </row>
    <row r="545" ht="12.75" customHeight="1">
      <c r="B545" s="147"/>
    </row>
    <row r="546" ht="12.75" customHeight="1">
      <c r="B546" s="147"/>
    </row>
    <row r="547" ht="12.75" customHeight="1">
      <c r="B547" s="147"/>
    </row>
    <row r="548" ht="12.75" customHeight="1">
      <c r="B548" s="147"/>
    </row>
    <row r="549" ht="12.75" customHeight="1">
      <c r="B549" s="147"/>
    </row>
    <row r="550" ht="12.75" customHeight="1">
      <c r="B550" s="147"/>
    </row>
    <row r="551" ht="12.75" customHeight="1">
      <c r="B551" s="147"/>
    </row>
    <row r="552" ht="12.75" customHeight="1">
      <c r="B552" s="147"/>
    </row>
    <row r="553" ht="12.75" customHeight="1">
      <c r="B553" s="147"/>
    </row>
    <row r="554" ht="12.75" customHeight="1">
      <c r="B554" s="147"/>
    </row>
    <row r="555" ht="12.75" customHeight="1">
      <c r="B555" s="147"/>
    </row>
    <row r="556" ht="12.75" customHeight="1">
      <c r="B556" s="147"/>
    </row>
    <row r="557" ht="12.75" customHeight="1">
      <c r="B557" s="147"/>
    </row>
    <row r="558" ht="12.75" customHeight="1">
      <c r="B558" s="147"/>
    </row>
    <row r="559" ht="12.75" customHeight="1">
      <c r="B559" s="147"/>
    </row>
    <row r="560" ht="12.75" customHeight="1">
      <c r="B560" s="147"/>
    </row>
    <row r="561" ht="12.75" customHeight="1">
      <c r="B561" s="147"/>
    </row>
    <row r="562" ht="12.75" customHeight="1">
      <c r="B562" s="147"/>
    </row>
    <row r="563" ht="12.75" customHeight="1">
      <c r="B563" s="147"/>
    </row>
    <row r="564" ht="12.75" customHeight="1">
      <c r="B564" s="147"/>
    </row>
    <row r="565" ht="12.75" customHeight="1">
      <c r="B565" s="147"/>
    </row>
    <row r="566" ht="12.75" customHeight="1">
      <c r="B566" s="147"/>
    </row>
    <row r="567" ht="12.75" customHeight="1">
      <c r="B567" s="147"/>
    </row>
    <row r="568" ht="12.75" customHeight="1">
      <c r="B568" s="147"/>
    </row>
    <row r="569" ht="12.75" customHeight="1">
      <c r="B569" s="147"/>
    </row>
    <row r="570" ht="12.75" customHeight="1">
      <c r="B570" s="147"/>
    </row>
    <row r="571" ht="12.75" customHeight="1">
      <c r="B571" s="147"/>
    </row>
    <row r="572" ht="12.75" customHeight="1">
      <c r="B572" s="147"/>
    </row>
    <row r="573" ht="12.75" customHeight="1">
      <c r="B573" s="147"/>
    </row>
    <row r="574" ht="12.75" customHeight="1">
      <c r="B574" s="147"/>
    </row>
    <row r="575" ht="12.75" customHeight="1">
      <c r="B575" s="147"/>
    </row>
    <row r="576" ht="12.75" customHeight="1">
      <c r="B576" s="147"/>
    </row>
    <row r="577" ht="12.75" customHeight="1">
      <c r="B577" s="147"/>
    </row>
    <row r="578" ht="12.75" customHeight="1">
      <c r="B578" s="147"/>
    </row>
    <row r="579" ht="12.75" customHeight="1">
      <c r="B579" s="147"/>
    </row>
    <row r="580" ht="12.75" customHeight="1">
      <c r="B580" s="147"/>
    </row>
    <row r="581" ht="12.75" customHeight="1">
      <c r="B581" s="147"/>
    </row>
    <row r="582" ht="12.75" customHeight="1">
      <c r="B582" s="147"/>
    </row>
    <row r="583" ht="12.75" customHeight="1">
      <c r="B583" s="147"/>
    </row>
    <row r="584" ht="12.75" customHeight="1">
      <c r="B584" s="147"/>
    </row>
    <row r="585" ht="12.75" customHeight="1">
      <c r="B585" s="147"/>
    </row>
    <row r="586" ht="12.75" customHeight="1">
      <c r="B586" s="147"/>
    </row>
    <row r="587" ht="12.75" customHeight="1">
      <c r="B587" s="147"/>
    </row>
    <row r="588" ht="12.75" customHeight="1">
      <c r="B588" s="147"/>
    </row>
    <row r="589" ht="12.75" customHeight="1">
      <c r="B589" s="147"/>
    </row>
    <row r="590" ht="12.75" customHeight="1">
      <c r="B590" s="147"/>
    </row>
    <row r="591" ht="12.75" customHeight="1">
      <c r="B591" s="147"/>
    </row>
    <row r="592" ht="12.75" customHeight="1">
      <c r="B592" s="147"/>
    </row>
    <row r="593" ht="12.75" customHeight="1">
      <c r="B593" s="147"/>
    </row>
    <row r="594" ht="12.75" customHeight="1">
      <c r="B594" s="147"/>
    </row>
    <row r="595" ht="12.75" customHeight="1">
      <c r="B595" s="147"/>
    </row>
    <row r="596" ht="12.75" customHeight="1">
      <c r="B596" s="147"/>
    </row>
    <row r="597" ht="12.75" customHeight="1">
      <c r="B597" s="147"/>
    </row>
    <row r="598" ht="12.75" customHeight="1">
      <c r="B598" s="147"/>
    </row>
    <row r="599" ht="12.75" customHeight="1">
      <c r="B599" s="147"/>
    </row>
    <row r="600" ht="12.75" customHeight="1">
      <c r="B600" s="147"/>
    </row>
    <row r="601" ht="12.75" customHeight="1">
      <c r="B601" s="147"/>
    </row>
    <row r="602" ht="12.75" customHeight="1">
      <c r="B602" s="147"/>
    </row>
    <row r="603" ht="12.75" customHeight="1">
      <c r="B603" s="147"/>
    </row>
    <row r="604" ht="12.75" customHeight="1">
      <c r="B604" s="147"/>
    </row>
    <row r="605" ht="12.75" customHeight="1">
      <c r="B605" s="147"/>
    </row>
    <row r="606" ht="12.75" customHeight="1">
      <c r="B606" s="147"/>
    </row>
    <row r="607" ht="12.75" customHeight="1">
      <c r="B607" s="147"/>
    </row>
    <row r="608" ht="12.75" customHeight="1">
      <c r="B608" s="147"/>
    </row>
    <row r="609" ht="12.75" customHeight="1">
      <c r="B609" s="147"/>
    </row>
    <row r="610" ht="12.75" customHeight="1">
      <c r="B610" s="147"/>
    </row>
    <row r="611" ht="12.75" customHeight="1">
      <c r="B611" s="147"/>
    </row>
    <row r="612" ht="12.75" customHeight="1">
      <c r="B612" s="147"/>
    </row>
    <row r="613" ht="12.75" customHeight="1">
      <c r="B613" s="147"/>
    </row>
    <row r="614" ht="12.75" customHeight="1">
      <c r="B614" s="147"/>
    </row>
    <row r="615" ht="12.75" customHeight="1">
      <c r="B615" s="147"/>
    </row>
    <row r="616" ht="12.75" customHeight="1">
      <c r="B616" s="147"/>
    </row>
    <row r="617" ht="12.75" customHeight="1">
      <c r="B617" s="147"/>
    </row>
    <row r="618" ht="12.75" customHeight="1">
      <c r="B618" s="147"/>
    </row>
    <row r="619" ht="12.75" customHeight="1">
      <c r="B619" s="147"/>
    </row>
    <row r="620" ht="12.75" customHeight="1">
      <c r="B620" s="147"/>
    </row>
    <row r="621" ht="12.75" customHeight="1">
      <c r="B621" s="147"/>
    </row>
    <row r="622" ht="12.75" customHeight="1">
      <c r="B622" s="147"/>
    </row>
    <row r="623" ht="12.75" customHeight="1">
      <c r="B623" s="147"/>
    </row>
    <row r="624" ht="12.75" customHeight="1">
      <c r="B624" s="147"/>
    </row>
    <row r="625" ht="12.75" customHeight="1">
      <c r="B625" s="147"/>
    </row>
    <row r="626" ht="12.75" customHeight="1">
      <c r="B626" s="147"/>
    </row>
    <row r="627" ht="12.75" customHeight="1">
      <c r="B627" s="147"/>
    </row>
    <row r="628" ht="12.75" customHeight="1">
      <c r="B628" s="147"/>
    </row>
    <row r="629" ht="12.75" customHeight="1">
      <c r="B629" s="147"/>
    </row>
    <row r="630" ht="12.75" customHeight="1">
      <c r="B630" s="147"/>
    </row>
    <row r="631" ht="12.75" customHeight="1">
      <c r="B631" s="147"/>
    </row>
    <row r="632" ht="12.75" customHeight="1">
      <c r="B632" s="147"/>
    </row>
    <row r="633" ht="12.75" customHeight="1">
      <c r="B633" s="147"/>
    </row>
    <row r="634" ht="12.75" customHeight="1">
      <c r="B634" s="147"/>
    </row>
    <row r="635" ht="12.75" customHeight="1">
      <c r="B635" s="147"/>
    </row>
    <row r="636" ht="12.75" customHeight="1">
      <c r="B636" s="147"/>
    </row>
    <row r="637" ht="12.75" customHeight="1">
      <c r="B637" s="147"/>
    </row>
    <row r="638" ht="12.75" customHeight="1">
      <c r="B638" s="147"/>
    </row>
    <row r="639" ht="12.75" customHeight="1">
      <c r="B639" s="147"/>
    </row>
    <row r="640" ht="12.75" customHeight="1">
      <c r="B640" s="147"/>
    </row>
    <row r="641" ht="12.75" customHeight="1">
      <c r="B641" s="147"/>
    </row>
    <row r="642" ht="12.75" customHeight="1">
      <c r="B642" s="147"/>
    </row>
    <row r="643" ht="12.75" customHeight="1">
      <c r="B643" s="147"/>
    </row>
    <row r="644" ht="12.75" customHeight="1">
      <c r="B644" s="147"/>
    </row>
    <row r="645" ht="12.75" customHeight="1">
      <c r="B645" s="147"/>
    </row>
    <row r="646" ht="12.75" customHeight="1">
      <c r="B646" s="147"/>
    </row>
    <row r="647" ht="12.75" customHeight="1">
      <c r="B647" s="147"/>
    </row>
    <row r="648" ht="12.75" customHeight="1">
      <c r="B648" s="147"/>
    </row>
    <row r="649" ht="12.75" customHeight="1">
      <c r="B649" s="147"/>
    </row>
    <row r="650" ht="12.75" customHeight="1">
      <c r="B650" s="147"/>
    </row>
    <row r="651" ht="12.75" customHeight="1">
      <c r="B651" s="147"/>
    </row>
    <row r="652" ht="12.75" customHeight="1">
      <c r="B652" s="147"/>
    </row>
    <row r="653" ht="12.75" customHeight="1">
      <c r="B653" s="147"/>
    </row>
    <row r="654" ht="12.75" customHeight="1">
      <c r="B654" s="147"/>
    </row>
    <row r="655" ht="12.75" customHeight="1">
      <c r="B655" s="147"/>
    </row>
    <row r="656" ht="12.75" customHeight="1">
      <c r="B656" s="147"/>
    </row>
    <row r="657" ht="12.75" customHeight="1">
      <c r="B657" s="147"/>
    </row>
    <row r="658" ht="12.75" customHeight="1">
      <c r="B658" s="147"/>
    </row>
    <row r="659" ht="12.75" customHeight="1">
      <c r="B659" s="147"/>
    </row>
    <row r="660" ht="12.75" customHeight="1">
      <c r="B660" s="147"/>
    </row>
    <row r="661" ht="12.75" customHeight="1">
      <c r="B661" s="147"/>
    </row>
    <row r="662" ht="12.75" customHeight="1">
      <c r="B662" s="147"/>
    </row>
    <row r="663" ht="12.75" customHeight="1">
      <c r="B663" s="147"/>
    </row>
    <row r="664" ht="12.75" customHeight="1">
      <c r="B664" s="147"/>
    </row>
    <row r="665" ht="12.75" customHeight="1">
      <c r="B665" s="147"/>
    </row>
    <row r="666" ht="12.75" customHeight="1">
      <c r="B666" s="147"/>
    </row>
    <row r="667" ht="12.75" customHeight="1">
      <c r="B667" s="147"/>
    </row>
    <row r="668" ht="12.75" customHeight="1">
      <c r="B668" s="147"/>
    </row>
    <row r="669" ht="12.75" customHeight="1">
      <c r="B669" s="147"/>
    </row>
    <row r="670" ht="12.75" customHeight="1">
      <c r="B670" s="147"/>
    </row>
    <row r="671" ht="12.75" customHeight="1">
      <c r="B671" s="147"/>
    </row>
    <row r="672" ht="12.75" customHeight="1">
      <c r="B672" s="147"/>
    </row>
    <row r="673" ht="12.75" customHeight="1">
      <c r="B673" s="147"/>
    </row>
    <row r="674" ht="12.75" customHeight="1">
      <c r="B674" s="147"/>
    </row>
    <row r="675" ht="12.75" customHeight="1">
      <c r="B675" s="147"/>
    </row>
    <row r="676" ht="12.75" customHeight="1">
      <c r="B676" s="147"/>
    </row>
    <row r="677" ht="12.75" customHeight="1">
      <c r="B677" s="147"/>
    </row>
    <row r="678" ht="12.75" customHeight="1">
      <c r="B678" s="147"/>
    </row>
    <row r="679" ht="12.75" customHeight="1">
      <c r="B679" s="147"/>
    </row>
    <row r="680" ht="12.75" customHeight="1">
      <c r="B680" s="147"/>
    </row>
    <row r="681" ht="12.75" customHeight="1">
      <c r="B681" s="147"/>
    </row>
    <row r="682" ht="12.75" customHeight="1">
      <c r="B682" s="147"/>
    </row>
    <row r="683" ht="12.75" customHeight="1">
      <c r="B683" s="147"/>
    </row>
    <row r="684" ht="12.75" customHeight="1">
      <c r="B684" s="147"/>
    </row>
    <row r="685" ht="12.75" customHeight="1">
      <c r="B685" s="147"/>
    </row>
    <row r="686" ht="12.75" customHeight="1">
      <c r="B686" s="147"/>
    </row>
    <row r="687" ht="12.75" customHeight="1">
      <c r="B687" s="147"/>
    </row>
    <row r="688" ht="12.75" customHeight="1">
      <c r="B688" s="147"/>
    </row>
    <row r="689" ht="12.75" customHeight="1">
      <c r="B689" s="147"/>
    </row>
    <row r="690" ht="12.75" customHeight="1">
      <c r="B690" s="147"/>
    </row>
    <row r="691" ht="12.75" customHeight="1">
      <c r="B691" s="147"/>
    </row>
    <row r="692" ht="12.75" customHeight="1">
      <c r="B692" s="147"/>
    </row>
    <row r="693" ht="12.75" customHeight="1">
      <c r="B693" s="147"/>
    </row>
    <row r="694" ht="12.75" customHeight="1">
      <c r="B694" s="147"/>
    </row>
    <row r="695" ht="12.75" customHeight="1">
      <c r="B695" s="147"/>
    </row>
    <row r="696" ht="12.75" customHeight="1">
      <c r="B696" s="147"/>
    </row>
    <row r="697" ht="12.75" customHeight="1">
      <c r="B697" s="147"/>
    </row>
    <row r="698" ht="12.75" customHeight="1">
      <c r="B698" s="147"/>
    </row>
    <row r="699" ht="12.75" customHeight="1">
      <c r="B699" s="147"/>
    </row>
    <row r="700" ht="12.75" customHeight="1">
      <c r="B700" s="147"/>
    </row>
    <row r="701" ht="12.75" customHeight="1">
      <c r="B701" s="147"/>
    </row>
    <row r="702" ht="12.75" customHeight="1">
      <c r="B702" s="147"/>
    </row>
    <row r="703" ht="12.75" customHeight="1">
      <c r="B703" s="147"/>
    </row>
    <row r="704" ht="12.75" customHeight="1">
      <c r="B704" s="147"/>
    </row>
    <row r="705" ht="12.75" customHeight="1">
      <c r="B705" s="147"/>
    </row>
    <row r="706" ht="12.75" customHeight="1">
      <c r="B706" s="147"/>
    </row>
    <row r="707" ht="12.75" customHeight="1">
      <c r="B707" s="147"/>
    </row>
    <row r="708" ht="12.75" customHeight="1">
      <c r="B708" s="147"/>
    </row>
    <row r="709" ht="12.75" customHeight="1">
      <c r="B709" s="147"/>
    </row>
    <row r="710" ht="12.75" customHeight="1">
      <c r="B710" s="147"/>
    </row>
    <row r="711" ht="12.75" customHeight="1">
      <c r="B711" s="147"/>
    </row>
    <row r="712" ht="12.75" customHeight="1">
      <c r="B712" s="147"/>
    </row>
    <row r="713" ht="12.75" customHeight="1">
      <c r="B713" s="147"/>
    </row>
    <row r="714" ht="12.75" customHeight="1">
      <c r="B714" s="147"/>
    </row>
    <row r="715" ht="12.75" customHeight="1">
      <c r="B715" s="147"/>
    </row>
    <row r="716" ht="12.75" customHeight="1">
      <c r="B716" s="147"/>
    </row>
    <row r="717" ht="12.75" customHeight="1">
      <c r="B717" s="147"/>
    </row>
    <row r="718" ht="12.75" customHeight="1">
      <c r="B718" s="147"/>
    </row>
    <row r="719" ht="12.75" customHeight="1">
      <c r="B719" s="147"/>
    </row>
    <row r="720" ht="12.75" customHeight="1">
      <c r="B720" s="147"/>
    </row>
    <row r="721" ht="12.75" customHeight="1">
      <c r="B721" s="147"/>
    </row>
    <row r="722" ht="12.75" customHeight="1">
      <c r="B722" s="147"/>
    </row>
    <row r="723" ht="12.75" customHeight="1">
      <c r="B723" s="147"/>
    </row>
    <row r="724" ht="12.75" customHeight="1">
      <c r="B724" s="147"/>
    </row>
    <row r="725" ht="12.75" customHeight="1">
      <c r="B725" s="147"/>
    </row>
    <row r="726" ht="12.75" customHeight="1">
      <c r="B726" s="147"/>
    </row>
    <row r="727" ht="12.75" customHeight="1">
      <c r="B727" s="147"/>
    </row>
    <row r="728" ht="12.75" customHeight="1">
      <c r="B728" s="147"/>
    </row>
    <row r="729" ht="12.75" customHeight="1">
      <c r="B729" s="147"/>
    </row>
    <row r="730" ht="12.75" customHeight="1">
      <c r="B730" s="147"/>
    </row>
    <row r="731" ht="12.75" customHeight="1">
      <c r="B731" s="147"/>
    </row>
    <row r="732" ht="12.75" customHeight="1">
      <c r="B732" s="147"/>
    </row>
    <row r="733" ht="12.75" customHeight="1">
      <c r="B733" s="147"/>
    </row>
    <row r="734" ht="12.75" customHeight="1">
      <c r="B734" s="147"/>
    </row>
    <row r="735" ht="12.75" customHeight="1">
      <c r="B735" s="147"/>
    </row>
    <row r="736" ht="12.75" customHeight="1">
      <c r="B736" s="147"/>
    </row>
    <row r="737" ht="12.75" customHeight="1">
      <c r="B737" s="147"/>
    </row>
    <row r="738" ht="12.75" customHeight="1">
      <c r="B738" s="147"/>
    </row>
    <row r="739" ht="12.75" customHeight="1">
      <c r="B739" s="147"/>
    </row>
    <row r="740" ht="12.75" customHeight="1">
      <c r="B740" s="147"/>
    </row>
    <row r="741" ht="12.75" customHeight="1">
      <c r="B741" s="147"/>
    </row>
    <row r="742" ht="12.75" customHeight="1">
      <c r="B742" s="147"/>
    </row>
    <row r="743" ht="12.75" customHeight="1">
      <c r="B743" s="147"/>
    </row>
    <row r="744" ht="12.75" customHeight="1">
      <c r="B744" s="147"/>
    </row>
    <row r="745" ht="12.75" customHeight="1">
      <c r="B745" s="147"/>
    </row>
    <row r="746" ht="12.75" customHeight="1">
      <c r="B746" s="147"/>
    </row>
    <row r="747" ht="12.75" customHeight="1">
      <c r="B747" s="147"/>
    </row>
    <row r="748" ht="12.75" customHeight="1">
      <c r="B748" s="147"/>
    </row>
    <row r="749" ht="12.75" customHeight="1">
      <c r="B749" s="147"/>
    </row>
    <row r="750" ht="12.75" customHeight="1">
      <c r="B750" s="147"/>
    </row>
    <row r="751" ht="12.75" customHeight="1">
      <c r="B751" s="147"/>
    </row>
    <row r="752" ht="12.75" customHeight="1">
      <c r="B752" s="147"/>
    </row>
    <row r="753" ht="12.75" customHeight="1">
      <c r="B753" s="147"/>
    </row>
    <row r="754" ht="12.75" customHeight="1">
      <c r="B754" s="147"/>
    </row>
    <row r="755" ht="12.75" customHeight="1">
      <c r="B755" s="147"/>
    </row>
    <row r="756" ht="12.75" customHeight="1">
      <c r="B756" s="147"/>
    </row>
    <row r="757" ht="12.75" customHeight="1">
      <c r="B757" s="147"/>
    </row>
    <row r="758" ht="12.75" customHeight="1">
      <c r="B758" s="147"/>
    </row>
    <row r="759" ht="12.75" customHeight="1">
      <c r="B759" s="147"/>
    </row>
    <row r="760" ht="12.75" customHeight="1">
      <c r="B760" s="147"/>
    </row>
    <row r="761" ht="12.75" customHeight="1">
      <c r="B761" s="147"/>
    </row>
    <row r="762" ht="12.75" customHeight="1">
      <c r="B762" s="147"/>
    </row>
    <row r="763" ht="12.75" customHeight="1">
      <c r="B763" s="147"/>
    </row>
    <row r="764" ht="12.75" customHeight="1">
      <c r="B764" s="147"/>
    </row>
    <row r="765" ht="12.75" customHeight="1">
      <c r="B765" s="147"/>
    </row>
    <row r="766" ht="12.75" customHeight="1">
      <c r="B766" s="147"/>
    </row>
    <row r="767" ht="12.75" customHeight="1">
      <c r="B767" s="147"/>
    </row>
    <row r="768" ht="12.75" customHeight="1">
      <c r="B768" s="147"/>
    </row>
    <row r="769" ht="12.75" customHeight="1">
      <c r="B769" s="147"/>
    </row>
    <row r="770" ht="12.75" customHeight="1">
      <c r="B770" s="147"/>
    </row>
    <row r="771" ht="12.75" customHeight="1">
      <c r="B771" s="147"/>
    </row>
    <row r="772" ht="12.75" customHeight="1">
      <c r="B772" s="147"/>
    </row>
    <row r="773" ht="12.75" customHeight="1">
      <c r="B773" s="147"/>
    </row>
    <row r="774" ht="12.75" customHeight="1">
      <c r="B774" s="147"/>
    </row>
    <row r="775" ht="12.75" customHeight="1">
      <c r="B775" s="147"/>
    </row>
    <row r="776" ht="12.75" customHeight="1">
      <c r="B776" s="147"/>
    </row>
    <row r="777" ht="12.75" customHeight="1">
      <c r="B777" s="147"/>
    </row>
    <row r="778" ht="12.75" customHeight="1">
      <c r="B778" s="147"/>
    </row>
    <row r="779" ht="12.75" customHeight="1">
      <c r="B779" s="147"/>
    </row>
    <row r="780" ht="12.75" customHeight="1">
      <c r="B780" s="147"/>
    </row>
    <row r="781" ht="12.75" customHeight="1">
      <c r="B781" s="147"/>
    </row>
    <row r="782" ht="12.75" customHeight="1">
      <c r="B782" s="147"/>
    </row>
    <row r="783" ht="12.75" customHeight="1">
      <c r="B783" s="147"/>
    </row>
    <row r="784" ht="12.75" customHeight="1">
      <c r="B784" s="147"/>
    </row>
    <row r="785" ht="12.75" customHeight="1">
      <c r="B785" s="147"/>
    </row>
    <row r="786" ht="12.75" customHeight="1">
      <c r="B786" s="147"/>
    </row>
    <row r="787" ht="12.75" customHeight="1">
      <c r="B787" s="147"/>
    </row>
    <row r="788" ht="12.75" customHeight="1">
      <c r="B788" s="147"/>
    </row>
    <row r="789" ht="12.75" customHeight="1">
      <c r="B789" s="147"/>
    </row>
    <row r="790" ht="12.75" customHeight="1">
      <c r="B790" s="147"/>
    </row>
    <row r="791" ht="12.75" customHeight="1">
      <c r="B791" s="147"/>
    </row>
    <row r="792" ht="12.75" customHeight="1">
      <c r="B792" s="147"/>
    </row>
    <row r="793" ht="12.75" customHeight="1">
      <c r="B793" s="147"/>
    </row>
    <row r="794" ht="12.75" customHeight="1">
      <c r="B794" s="147"/>
    </row>
    <row r="795" ht="12.75" customHeight="1">
      <c r="B795" s="147"/>
    </row>
    <row r="796" ht="12.75" customHeight="1">
      <c r="B796" s="147"/>
    </row>
    <row r="797" ht="12.75" customHeight="1">
      <c r="B797" s="147"/>
    </row>
    <row r="798" ht="12.75" customHeight="1">
      <c r="B798" s="147"/>
    </row>
    <row r="799" ht="12.75" customHeight="1">
      <c r="B799" s="147"/>
    </row>
    <row r="800" ht="12.75" customHeight="1">
      <c r="B800" s="147"/>
    </row>
    <row r="801" ht="12.75" customHeight="1">
      <c r="B801" s="147"/>
    </row>
    <row r="802" ht="12.75" customHeight="1">
      <c r="B802" s="147"/>
    </row>
    <row r="803" ht="12.75" customHeight="1">
      <c r="B803" s="147"/>
    </row>
    <row r="804" ht="12.75" customHeight="1">
      <c r="B804" s="147"/>
    </row>
    <row r="805" ht="12.75" customHeight="1">
      <c r="B805" s="147"/>
    </row>
    <row r="806" ht="12.75" customHeight="1">
      <c r="B806" s="147"/>
    </row>
    <row r="807" ht="12.75" customHeight="1">
      <c r="B807" s="147"/>
    </row>
    <row r="808" ht="12.75" customHeight="1">
      <c r="B808" s="147"/>
    </row>
    <row r="809" ht="12.75" customHeight="1">
      <c r="B809" s="147"/>
    </row>
    <row r="810" ht="12.75" customHeight="1">
      <c r="B810" s="147"/>
    </row>
    <row r="811" ht="12.75" customHeight="1">
      <c r="B811" s="147"/>
    </row>
    <row r="812" ht="12.75" customHeight="1">
      <c r="B812" s="147"/>
    </row>
    <row r="813" ht="12.75" customHeight="1">
      <c r="B813" s="147"/>
    </row>
    <row r="814" ht="12.75" customHeight="1">
      <c r="B814" s="147"/>
    </row>
    <row r="815" ht="12.75" customHeight="1">
      <c r="B815" s="147"/>
    </row>
    <row r="816" ht="12.75" customHeight="1">
      <c r="B816" s="147"/>
    </row>
    <row r="817" ht="12.75" customHeight="1">
      <c r="B817" s="147"/>
    </row>
    <row r="818" ht="12.75" customHeight="1">
      <c r="B818" s="147"/>
    </row>
    <row r="819" ht="12.75" customHeight="1">
      <c r="B819" s="147"/>
    </row>
    <row r="820" ht="12.75" customHeight="1">
      <c r="B820" s="147"/>
    </row>
    <row r="821" ht="12.75" customHeight="1">
      <c r="B821" s="147"/>
    </row>
    <row r="822" ht="12.75" customHeight="1">
      <c r="B822" s="147"/>
    </row>
    <row r="823" ht="12.75" customHeight="1">
      <c r="B823" s="147"/>
    </row>
    <row r="824" ht="12.75" customHeight="1">
      <c r="B824" s="147"/>
    </row>
    <row r="825" ht="12.75" customHeight="1">
      <c r="B825" s="147"/>
    </row>
    <row r="826" ht="12.75" customHeight="1">
      <c r="B826" s="147"/>
    </row>
    <row r="827" ht="12.75" customHeight="1">
      <c r="B827" s="147"/>
    </row>
    <row r="828" ht="12.75" customHeight="1">
      <c r="B828" s="147"/>
    </row>
    <row r="829" ht="12.75" customHeight="1">
      <c r="B829" s="147"/>
    </row>
    <row r="830" ht="12.75" customHeight="1">
      <c r="B830" s="147"/>
    </row>
    <row r="831" ht="12.75" customHeight="1">
      <c r="B831" s="147"/>
    </row>
    <row r="832" ht="12.75" customHeight="1">
      <c r="B832" s="147"/>
    </row>
    <row r="833" ht="12.75" customHeight="1">
      <c r="B833" s="147"/>
    </row>
    <row r="834" ht="12.75" customHeight="1">
      <c r="B834" s="147"/>
    </row>
    <row r="835" ht="12.75" customHeight="1">
      <c r="B835" s="147"/>
    </row>
    <row r="836" ht="12.75" customHeight="1">
      <c r="B836" s="147"/>
    </row>
    <row r="837" ht="12.75" customHeight="1">
      <c r="B837" s="147"/>
    </row>
    <row r="838" ht="12.75" customHeight="1">
      <c r="B838" s="147"/>
    </row>
    <row r="839" ht="12.75" customHeight="1">
      <c r="B839" s="147"/>
    </row>
    <row r="840" ht="12.75" customHeight="1">
      <c r="B840" s="147"/>
    </row>
    <row r="841" ht="12.75" customHeight="1">
      <c r="B841" s="147"/>
    </row>
    <row r="842" ht="12.75" customHeight="1">
      <c r="B842" s="147"/>
    </row>
    <row r="843" ht="12.75" customHeight="1">
      <c r="B843" s="147"/>
    </row>
    <row r="844" ht="12.75" customHeight="1">
      <c r="B844" s="147"/>
    </row>
    <row r="845" ht="12.75" customHeight="1">
      <c r="B845" s="147"/>
    </row>
    <row r="846" ht="12.75" customHeight="1">
      <c r="B846" s="147"/>
    </row>
    <row r="847" ht="12.75" customHeight="1">
      <c r="B847" s="147"/>
    </row>
    <row r="848" ht="12.75" customHeight="1">
      <c r="B848" s="147"/>
    </row>
    <row r="849" ht="12.75" customHeight="1">
      <c r="B849" s="147"/>
    </row>
    <row r="850" ht="12.75" customHeight="1">
      <c r="B850" s="147"/>
    </row>
    <row r="851" ht="12.75" customHeight="1">
      <c r="B851" s="147"/>
    </row>
    <row r="852" ht="12.75" customHeight="1">
      <c r="B852" s="147"/>
    </row>
    <row r="853" ht="12.75" customHeight="1">
      <c r="B853" s="147"/>
    </row>
    <row r="854" ht="12.75" customHeight="1">
      <c r="B854" s="147"/>
    </row>
    <row r="855" ht="12.75" customHeight="1">
      <c r="B855" s="147"/>
    </row>
    <row r="856" ht="12.75" customHeight="1">
      <c r="B856" s="147"/>
    </row>
    <row r="857" ht="12.75" customHeight="1">
      <c r="B857" s="147"/>
    </row>
    <row r="858" ht="12.75" customHeight="1">
      <c r="B858" s="147"/>
    </row>
    <row r="859" ht="12.75" customHeight="1">
      <c r="B859" s="147"/>
    </row>
    <row r="860" ht="12.75" customHeight="1">
      <c r="B860" s="147"/>
    </row>
    <row r="861" ht="12.75" customHeight="1">
      <c r="B861" s="147"/>
    </row>
    <row r="862" ht="12.75" customHeight="1">
      <c r="B862" s="147"/>
    </row>
    <row r="863" ht="12.75" customHeight="1">
      <c r="B863" s="147"/>
    </row>
    <row r="864" ht="12.75" customHeight="1">
      <c r="B864" s="147"/>
    </row>
    <row r="865" ht="12.75" customHeight="1">
      <c r="B865" s="147"/>
    </row>
    <row r="866" ht="12.75" customHeight="1">
      <c r="B866" s="147"/>
    </row>
    <row r="867" ht="12.75" customHeight="1">
      <c r="B867" s="147"/>
    </row>
    <row r="868" ht="12.75" customHeight="1">
      <c r="B868" s="147"/>
    </row>
    <row r="869" ht="12.75" customHeight="1">
      <c r="B869" s="147"/>
    </row>
    <row r="870" ht="12.75" customHeight="1">
      <c r="B870" s="147"/>
    </row>
    <row r="871" ht="12.75" customHeight="1">
      <c r="B871" s="147"/>
    </row>
    <row r="872" ht="12.75" customHeight="1">
      <c r="B872" s="147"/>
    </row>
    <row r="873" ht="12.75" customHeight="1">
      <c r="B873" s="147"/>
    </row>
    <row r="874" ht="12.75" customHeight="1">
      <c r="B874" s="147"/>
    </row>
    <row r="875" ht="12.75" customHeight="1">
      <c r="B875" s="147"/>
    </row>
    <row r="876" ht="12.75" customHeight="1">
      <c r="B876" s="147"/>
    </row>
    <row r="877" ht="12.75" customHeight="1">
      <c r="B877" s="147"/>
    </row>
    <row r="878" ht="12.75" customHeight="1">
      <c r="B878" s="147"/>
    </row>
    <row r="879" ht="12.75" customHeight="1">
      <c r="B879" s="147"/>
    </row>
    <row r="880" ht="12.75" customHeight="1">
      <c r="B880" s="147"/>
    </row>
    <row r="881" ht="12.75" customHeight="1">
      <c r="B881" s="147"/>
    </row>
    <row r="882" ht="12.75" customHeight="1">
      <c r="B882" s="147"/>
    </row>
    <row r="883" ht="12.75" customHeight="1">
      <c r="B883" s="147"/>
    </row>
    <row r="884" ht="12.75" customHeight="1">
      <c r="B884" s="147"/>
    </row>
    <row r="885" ht="12.75" customHeight="1">
      <c r="B885" s="147"/>
    </row>
    <row r="886" ht="12.75" customHeight="1">
      <c r="B886" s="147"/>
    </row>
    <row r="887" ht="12.75" customHeight="1">
      <c r="B887" s="147"/>
    </row>
    <row r="888" ht="12.75" customHeight="1">
      <c r="B888" s="147"/>
    </row>
    <row r="889" ht="12.75" customHeight="1">
      <c r="B889" s="147"/>
    </row>
    <row r="890" ht="12.75" customHeight="1">
      <c r="B890" s="147"/>
    </row>
    <row r="891" ht="12.75" customHeight="1">
      <c r="B891" s="147"/>
    </row>
    <row r="892" ht="12.75" customHeight="1">
      <c r="B892" s="147"/>
    </row>
    <row r="893" ht="12.75" customHeight="1">
      <c r="B893" s="147"/>
    </row>
    <row r="894" ht="12.75" customHeight="1">
      <c r="B894" s="147"/>
    </row>
    <row r="895" ht="12.75" customHeight="1">
      <c r="B895" s="147"/>
    </row>
    <row r="896" ht="12.75" customHeight="1">
      <c r="B896" s="147"/>
    </row>
    <row r="897" ht="12.75" customHeight="1">
      <c r="B897" s="147"/>
    </row>
    <row r="898" ht="12.75" customHeight="1">
      <c r="B898" s="147"/>
    </row>
    <row r="899" ht="12.75" customHeight="1">
      <c r="B899" s="147"/>
    </row>
    <row r="900" ht="12.75" customHeight="1">
      <c r="B900" s="147"/>
    </row>
    <row r="901" ht="12.75" customHeight="1">
      <c r="B901" s="147"/>
    </row>
    <row r="902" ht="12.75" customHeight="1">
      <c r="B902" s="147"/>
    </row>
    <row r="903" ht="12.75" customHeight="1">
      <c r="B903" s="147"/>
    </row>
    <row r="904" ht="12.75" customHeight="1">
      <c r="B904" s="147"/>
    </row>
    <row r="905" ht="12.75" customHeight="1">
      <c r="B905" s="147"/>
    </row>
    <row r="906" ht="12.75" customHeight="1">
      <c r="B906" s="147"/>
    </row>
    <row r="907" ht="12.75" customHeight="1">
      <c r="B907" s="147"/>
    </row>
    <row r="908" ht="12.75" customHeight="1">
      <c r="B908" s="147"/>
    </row>
    <row r="909" ht="12.75" customHeight="1">
      <c r="B909" s="147"/>
    </row>
    <row r="910" ht="12.75" customHeight="1">
      <c r="B910" s="147"/>
    </row>
    <row r="911" ht="12.75" customHeight="1">
      <c r="B911" s="147"/>
    </row>
    <row r="912" ht="12.75" customHeight="1">
      <c r="B912" s="147"/>
    </row>
    <row r="913" ht="12.75" customHeight="1">
      <c r="B913" s="147"/>
    </row>
    <row r="914" ht="12.75" customHeight="1">
      <c r="B914" s="147"/>
    </row>
    <row r="915" ht="12.75" customHeight="1">
      <c r="B915" s="147"/>
    </row>
    <row r="916" ht="12.75" customHeight="1">
      <c r="B916" s="147"/>
    </row>
    <row r="917" ht="12.75" customHeight="1">
      <c r="B917" s="147"/>
    </row>
    <row r="918" ht="12.75" customHeight="1">
      <c r="B918" s="147"/>
    </row>
    <row r="919" ht="12.75" customHeight="1">
      <c r="B919" s="147"/>
    </row>
    <row r="920" ht="12.75" customHeight="1">
      <c r="B920" s="147"/>
    </row>
    <row r="921" ht="12.75" customHeight="1">
      <c r="B921" s="147"/>
    </row>
    <row r="922" ht="12.75" customHeight="1">
      <c r="B922" s="147"/>
    </row>
    <row r="923" ht="12.75" customHeight="1">
      <c r="B923" s="147"/>
    </row>
    <row r="924" ht="12.75" customHeight="1">
      <c r="B924" s="147"/>
    </row>
    <row r="925" ht="12.75" customHeight="1">
      <c r="B925" s="147"/>
    </row>
    <row r="926" ht="12.75" customHeight="1">
      <c r="B926" s="147"/>
    </row>
    <row r="927" ht="12.75" customHeight="1">
      <c r="B927" s="147"/>
    </row>
    <row r="928" ht="12.75" customHeight="1">
      <c r="B928" s="147"/>
    </row>
    <row r="929" ht="12.75" customHeight="1">
      <c r="B929" s="147"/>
    </row>
    <row r="930" ht="12.75" customHeight="1">
      <c r="B930" s="147"/>
    </row>
    <row r="931" ht="12.75" customHeight="1">
      <c r="B931" s="147"/>
    </row>
    <row r="932" ht="12.75" customHeight="1">
      <c r="B932" s="147"/>
    </row>
    <row r="933" ht="12.75" customHeight="1">
      <c r="B933" s="147"/>
    </row>
    <row r="934" ht="12.75" customHeight="1">
      <c r="B934" s="147"/>
    </row>
    <row r="935" ht="12.75" customHeight="1">
      <c r="B935" s="147"/>
    </row>
    <row r="936" ht="12.75" customHeight="1">
      <c r="B936" s="147"/>
    </row>
    <row r="937" ht="12.75" customHeight="1">
      <c r="B937" s="147"/>
    </row>
    <row r="938" ht="12.75" customHeight="1">
      <c r="B938" s="147"/>
    </row>
    <row r="939" ht="12.75" customHeight="1">
      <c r="B939" s="147"/>
    </row>
    <row r="940" ht="12.75" customHeight="1">
      <c r="B940" s="147"/>
    </row>
    <row r="941" ht="12.75" customHeight="1">
      <c r="B941" s="147"/>
    </row>
    <row r="942" ht="12.75" customHeight="1">
      <c r="B942" s="147"/>
    </row>
    <row r="943" ht="12.75" customHeight="1">
      <c r="B943" s="147"/>
    </row>
    <row r="944" ht="12.75" customHeight="1">
      <c r="B944" s="147"/>
    </row>
    <row r="945" ht="12.75" customHeight="1">
      <c r="B945" s="147"/>
    </row>
    <row r="946" ht="12.75" customHeight="1">
      <c r="B946" s="147"/>
    </row>
    <row r="947" ht="12.75" customHeight="1">
      <c r="B947" s="147"/>
    </row>
    <row r="948" ht="12.75" customHeight="1">
      <c r="B948" s="147"/>
    </row>
    <row r="949" ht="12.75" customHeight="1">
      <c r="B949" s="147"/>
    </row>
    <row r="950" ht="12.75" customHeight="1">
      <c r="B950" s="147"/>
    </row>
    <row r="951" ht="12.75" customHeight="1">
      <c r="B951" s="147"/>
    </row>
    <row r="952" ht="12.75" customHeight="1">
      <c r="B952" s="147"/>
    </row>
    <row r="953" ht="12.75" customHeight="1">
      <c r="B953" s="147"/>
    </row>
    <row r="954" ht="12.75" customHeight="1">
      <c r="B954" s="147"/>
    </row>
    <row r="955" ht="12.75" customHeight="1">
      <c r="B955" s="147"/>
    </row>
    <row r="956" ht="12.75" customHeight="1">
      <c r="B956" s="147"/>
    </row>
    <row r="957" ht="12.75" customHeight="1">
      <c r="B957" s="147"/>
    </row>
    <row r="958" ht="12.75" customHeight="1">
      <c r="B958" s="147"/>
    </row>
    <row r="959" ht="12.75" customHeight="1">
      <c r="B959" s="147"/>
    </row>
    <row r="960" ht="12.75" customHeight="1">
      <c r="B960" s="147"/>
    </row>
    <row r="961" ht="12.75" customHeight="1">
      <c r="B961" s="147"/>
    </row>
    <row r="962" ht="12.75" customHeight="1">
      <c r="B962" s="147"/>
    </row>
    <row r="963" ht="12.75" customHeight="1">
      <c r="B963" s="147"/>
    </row>
    <row r="964" ht="12.75" customHeight="1">
      <c r="B964" s="147"/>
    </row>
    <row r="965" ht="12.75" customHeight="1">
      <c r="B965" s="147"/>
    </row>
    <row r="966" ht="12.75" customHeight="1">
      <c r="B966" s="147"/>
    </row>
    <row r="967" ht="12.75" customHeight="1">
      <c r="B967" s="147"/>
    </row>
    <row r="968" ht="12.75" customHeight="1">
      <c r="B968" s="147"/>
    </row>
    <row r="969" ht="12.75" customHeight="1">
      <c r="B969" s="147"/>
    </row>
    <row r="970" ht="12.75" customHeight="1">
      <c r="B970" s="147"/>
    </row>
    <row r="971" ht="12.75" customHeight="1">
      <c r="B971" s="147"/>
    </row>
    <row r="972" ht="12.75" customHeight="1">
      <c r="B972" s="147"/>
    </row>
    <row r="973" ht="12.75" customHeight="1">
      <c r="B973" s="147"/>
    </row>
    <row r="974" ht="12.75" customHeight="1">
      <c r="B974" s="147"/>
    </row>
    <row r="975" ht="12.75" customHeight="1">
      <c r="B975" s="147"/>
    </row>
    <row r="976" ht="12.75" customHeight="1">
      <c r="B976" s="147"/>
    </row>
    <row r="977" ht="12.75" customHeight="1">
      <c r="B977" s="147"/>
    </row>
    <row r="978" ht="12.75" customHeight="1">
      <c r="B978" s="147"/>
    </row>
    <row r="979" ht="12.75" customHeight="1">
      <c r="B979" s="147"/>
    </row>
    <row r="980" ht="12.75" customHeight="1">
      <c r="B980" s="147"/>
    </row>
    <row r="981" ht="12.75" customHeight="1">
      <c r="B981" s="147"/>
    </row>
    <row r="982" ht="12.75" customHeight="1">
      <c r="B982" s="147"/>
    </row>
    <row r="983" ht="12.75" customHeight="1">
      <c r="B983" s="147"/>
    </row>
    <row r="984" ht="12.75" customHeight="1">
      <c r="B984" s="147"/>
    </row>
    <row r="985" ht="12.75" customHeight="1">
      <c r="B985" s="147"/>
    </row>
    <row r="986" ht="12.75" customHeight="1">
      <c r="B986" s="147"/>
    </row>
    <row r="987" ht="12.75" customHeight="1">
      <c r="B987" s="147"/>
    </row>
    <row r="988" ht="12.75" customHeight="1">
      <c r="B988" s="147"/>
    </row>
    <row r="989" ht="12.75" customHeight="1">
      <c r="B989" s="147"/>
    </row>
    <row r="990" ht="12.75" customHeight="1">
      <c r="B990" s="147"/>
    </row>
    <row r="991" ht="12.75" customHeight="1">
      <c r="B991" s="147"/>
    </row>
    <row r="992" ht="12.75" customHeight="1">
      <c r="B992" s="147"/>
    </row>
    <row r="993" ht="12.75" customHeight="1">
      <c r="B993" s="147"/>
    </row>
    <row r="994" ht="12.75" customHeight="1">
      <c r="B994" s="147"/>
    </row>
    <row r="995" ht="12.75" customHeight="1">
      <c r="B995" s="147"/>
    </row>
    <row r="996" ht="12.75" customHeight="1">
      <c r="B996" s="147"/>
    </row>
    <row r="997" ht="12.75" customHeight="1">
      <c r="B997" s="147"/>
    </row>
    <row r="998" ht="12.75" customHeight="1">
      <c r="B998" s="147"/>
    </row>
    <row r="999" ht="12.75" customHeight="1">
      <c r="B999" s="147"/>
    </row>
    <row r="1000" ht="12.75" customHeight="1">
      <c r="B1000" s="14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