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visible" name="Pulje 3" sheetId="3" r:id="rId6"/>
    <sheet state="visible" name="Rank" sheetId="4" r:id="rId7"/>
    <sheet state="hidden" name="Meltzer-Faber" sheetId="5" r:id="rId8"/>
    <sheet state="hidden" name="Module1" sheetId="6" r:id="rId9"/>
  </sheets>
  <definedNames/>
  <calcPr/>
  <extLst>
    <ext uri="GoogleSheetsCustomDataVersion1">
      <go:sheetsCustomData xmlns:go="http://customooxmlschemas.google.com/" r:id="rId10" roundtripDataSignature="AMtx7mhQyb7HPg1QazqRqAbnXe9pnfEal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6">
      <text>
        <t xml:space="preserve">======
ID#AAAALuX-Qow
Arne H. Pedersen    (2021-03-23 08:59:19)
Navn, klubb, dommer grad</t>
      </text>
    </comment>
    <comment authorId="0" ref="I7">
      <text>
        <t xml:space="preserve">======
ID#AAAALuX-Qoo
NVF    (2021-03-23 08:59:19)
Bruk minus (-) for underkjent. Feks -140
Bruk N og F for neste og første, feks 170F og 175N</t>
      </text>
    </comment>
    <comment authorId="0" ref="C27">
      <text>
        <t xml:space="preserve">======
ID#AAAALuX-Qog
Arne H. Pedersen    (2021-03-23 08:59:19)
Navn, klubb, dommer grad</t>
      </text>
    </comment>
    <comment authorId="0" ref="I31">
      <text>
        <t xml:space="preserve">======
ID#AAAALuX-QoU
Arne H. Pedersen    (2021-03-23 08:59:19)
Navn, klubb, dommer grad</t>
      </text>
    </comment>
    <comment authorId="0" ref="C7">
      <text>
        <t xml:space="preserve">======
ID#AAAALuX-QoM
Schlumberger    (2021-03-23 08:59:19)
UK,JK,SK og VK blir SinclairTabell for Kvinner brukt.
M0,M1..Kvinner virker ikke.
For ALLE andre kategorier blir tabell for men brukt.</t>
      </text>
    </comment>
    <comment authorId="0" ref="P7">
      <text>
        <t xml:space="preserve">======
ID#AAAALuX-QoI
SLB    (2021-03-23 08:59:19)
Automatisk, ikke skriv I dette feltet</t>
      </text>
    </comment>
    <comment authorId="0" ref="O7">
      <text>
        <t xml:space="preserve">======
ID#AAAALuX-Qn0
SLB    (2021-03-23 08:59:19)
Automatisk, ikke skriv I dette feltet</t>
      </text>
    </comment>
    <comment authorId="0" ref="L7">
      <text>
        <t xml:space="preserve">======
ID#AAAALuX-Qns
NVF    (2021-03-23 08:59:19)
Bruk minus (-) for underkjent. Feks -140
Bruk N og F for neste og første, feks 170F og 175N</t>
      </text>
    </comment>
    <comment authorId="0" ref="Q7">
      <text>
        <t xml:space="preserve">======
ID#AAAALuX-Qnc
SLB    (2021-03-23 08:59:19)
Automatisk, ikke skriv I dette feltet
Svar ja/yes til Macro
under opstart</t>
      </text>
    </comment>
    <comment authorId="0" ref="R7">
      <text>
        <t xml:space="preserve">======
ID#AAAALuX-Qng
SLB    (2021-03-23 08:59:19)
Automatisk, ikke skriv I dette feltet
Svar ja/yes til Macro
under opstart</t>
      </text>
    </comment>
    <comment authorId="0" ref="I29">
      <text>
        <t xml:space="preserve">======
ID#AAAALuX-QnU
Arne H. Pedersen    (2021-03-23 08:59:19)
Navn, klubb, dommer grad</t>
      </text>
    </comment>
    <comment authorId="0" ref="C34">
      <text>
        <t xml:space="preserve">======
ID#AAAALuX-QnY
Arne H. Pedersen    (2021-03-23 08:59:19)
Navn, klubb, dommer grad</t>
      </text>
    </comment>
    <comment authorId="0" ref="B7">
      <text>
        <t xml:space="preserve">======
ID#AAAALuX-QnE
SLB    (2021-03-23 08:59:19)
I Norge bruke vi kun en desimal, internasjonalt 2, vi bør bruke 2 dersom innveiings vekta tillater det.</t>
      </text>
    </comment>
    <comment authorId="0" ref="U7">
      <text>
        <t xml:space="preserve">======
ID#AAAALuX-Qm8
SLB    (2021-03-23 08:59:19)
Denne kononnen printes ikke</t>
      </text>
    </comment>
  </commentList>
  <extLst>
    <ext uri="GoogleSheetsCustomDataVersion1">
      <go:sheetsCustomData xmlns:go="http://customooxmlschemas.google.com/" r:id="rId1" roundtripDataSignature="AMtx7mgpm12k0Zy4d7Nz9G0kszzN/YbmY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ID#AAAALuX-Qos
SLB    (2021-03-23 08:59:19)
Automatisk, ikke skriv I dette feltet
Svar ja/yes til Macro
under opstart</t>
      </text>
    </comment>
    <comment authorId="0" ref="C7">
      <text>
        <t xml:space="preserve">======
ID#AAAALuX-Qoc
Schlumberger    (2021-03-23 08:59:19)
UK,JK,SK og VK blir SinclairTabell for Kvinner brukt.
M0,M1..Kvinner virker ikke.
For ALLE andre kategorier blir tabell for men brukt.</t>
      </text>
    </comment>
    <comment authorId="0" ref="I27">
      <text>
        <t xml:space="preserve">======
ID#AAAALuX-Qok
Arne H. Pedersen    (2021-03-23 08:59:19)
Navn, klubb, dommer grad</t>
      </text>
    </comment>
    <comment authorId="0" ref="B7">
      <text>
        <t xml:space="preserve">======
ID#AAAALuX-QoY
SLB    (2021-03-23 08:59:19)
I Norge bruke vi kun en desimal, internasjonalt 2, vi bør bruke 2 dersom innveiings vekta tillater det.</t>
      </text>
    </comment>
    <comment authorId="0" ref="I7">
      <text>
        <t xml:space="preserve">======
ID#AAAALuX-QoQ
NVF    (2021-03-23 08:59:19)
Bruk minus (-) for underkjent. Feks -140
Bruk N og F for neste og første, feks 170F og 175N</t>
      </text>
    </comment>
    <comment authorId="0" ref="R7">
      <text>
        <t xml:space="preserve">======
ID#AAAALuX-QoE
SLB    (2021-03-23 08:59:19)
Automatisk, ikke skriv I dette feltet
Svar ja/yes til Macro
under opstart</t>
      </text>
    </comment>
    <comment authorId="0" ref="I28">
      <text>
        <t xml:space="preserve">======
ID#AAAALuX-Qn4
Arne H. Pedersen    (2021-03-23 08:59:19)
Navn, klubb, dommer grad</t>
      </text>
    </comment>
    <comment authorId="0" ref="O7">
      <text>
        <t xml:space="preserve">======
ID#AAAALuX-Qn8
SLB    (2021-03-23 08:59:19)
Automatisk, ikke skriv I dette feltet</t>
      </text>
    </comment>
    <comment authorId="0" ref="I30">
      <text>
        <t xml:space="preserve">======
ID#AAAALuX-QoA
Arne H. Pedersen    (2021-03-23 08:59:19)
Navn, klubb, dommer grad</t>
      </text>
    </comment>
    <comment authorId="0" ref="L7">
      <text>
        <t xml:space="preserve">======
ID#AAAALuX-Qnw
NVF    (2021-03-23 08:59:19)
Bruk minus (-) for underkjent. Feks -140
Bruk N og F for neste og første, feks 170F og 175N</t>
      </text>
    </comment>
    <comment authorId="0" ref="U7">
      <text>
        <t xml:space="preserve">======
ID#AAAALuX-QnM
SLB    (2021-03-23 08:59:19)
Denne kononnen printes ikke</t>
      </text>
    </comment>
    <comment authorId="0" ref="P7">
      <text>
        <t xml:space="preserve">======
ID#AAAALuX-QnA
SLB    (2021-03-23 08:59:19)
Automatisk, ikke skriv I dette feltet</t>
      </text>
    </comment>
    <comment authorId="0" ref="C36">
      <text>
        <t xml:space="preserve">======
ID#AAAAiHlomrk
Arne H. Pedersen    (2021-03-23 08:59:19)
Navn, klubb, dommer grad</t>
      </text>
    </comment>
    <comment authorId="0" ref="C27">
      <text>
        <t xml:space="preserve">======
ID#AAAAiHlomrY
Arne H. Pedersen    (2021-03-23 08:59:19)
Navn, klubb, dommer grad</t>
      </text>
    </comment>
    <comment authorId="0" ref="C34">
      <text>
        <t xml:space="preserve">======
ID#AAAAiHlomP8
Arne H. Pedersen    (2021-03-23 08:59:19)
Navn, klubb, dommer grad</t>
      </text>
    </comment>
  </commentList>
  <extLst>
    <ext uri="GoogleSheetsCustomDataVersion1">
      <go:sheetsCustomData xmlns:go="http://customooxmlschemas.google.com/" r:id="rId1" roundtripDataSignature="AMtx7mit9yiwRhZ/5Hd0JKuaxGPEn81N1A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ID#AAAAiHlomQE
NVF    (2021-03-23 08:59:19)
Bruk minus (-) for underkjent. Feks -140
Bruk N og F for neste og første, feks 170F og 175N</t>
      </text>
    </comment>
    <comment authorId="0" ref="C7">
      <text>
        <t xml:space="preserve">======
ID#AAAAiHlomQA
Schlumberger    (2021-03-23 08:59:19)
UK,JK,SK og VK blir SinclairTabell for Kvinner brukt.
M0,M1..Kvinner virker ikke.
For ALLE andre kategorier blir tabell for men brukt.</t>
      </text>
    </comment>
    <comment authorId="0" ref="I28">
      <text>
        <t xml:space="preserve">======
ID#AAAAiHlomrg
Arne H. Pedersen    (2021-03-23 08:59:19)
Navn, klubb, dommer grad</t>
      </text>
    </comment>
    <comment authorId="0" ref="I30">
      <text>
        <t xml:space="preserve">======
ID#AAAAiHlomro
Arne H. Pedersen    (2021-03-23 08:59:19)
Navn, klubb, dommer grad</t>
      </text>
    </comment>
    <comment authorId="0" ref="C27">
      <text>
        <t xml:space="preserve">======
ID#AAAAiHlomPw
Arne H. Pedersen    (2021-03-23 08:59:19)
Navn, klubb, dommer grad</t>
      </text>
    </comment>
    <comment authorId="0" ref="I27">
      <text>
        <t xml:space="preserve">======
ID#AAAAiHlomrc
Arne H. Pedersen    (2021-03-23 08:59:19)
Navn, klubb, dommer grad</t>
      </text>
    </comment>
    <comment authorId="0" ref="O7">
      <text>
        <t xml:space="preserve">======
ID#AAAAiHlomrM
SLB    (2021-03-23 08:59:19)
Automatisk, ikke skriv I dette feltet</t>
      </text>
    </comment>
    <comment authorId="0" ref="P7">
      <text>
        <t xml:space="preserve">======
ID#AAAAiHlomPk
SLB    (2021-03-23 08:59:19)
Automatisk, ikke skriv I dette feltet</t>
      </text>
    </comment>
    <comment authorId="0" ref="B7">
      <text>
        <t xml:space="preserve">======
ID#AAAAiHlomPg
SLB    (2021-03-23 08:59:19)
I Norge bruke vi kun en desimal, internasjonalt 2, vi bør bruke 2 dersom innveiings vekta tillater det.</t>
      </text>
    </comment>
    <comment authorId="0" ref="U7">
      <text>
        <t xml:space="preserve">======
ID#AAAAiHlomrU
SLB    (2021-03-23 08:59:19)
Denne kononnen printes ikke</t>
      </text>
    </comment>
    <comment authorId="0" ref="Q7">
      <text>
        <t xml:space="preserve">======
ID#AAAAiHlomPs
SLB    (2021-03-23 08:59:19)
Automatisk, ikke skriv I dette feltet
Svar ja/yes til Macro
under opstart</t>
      </text>
    </comment>
    <comment authorId="0" ref="C34">
      <text>
        <t xml:space="preserve">======
ID#AAAAiHlomP4
Arne H. Pedersen    (2021-03-23 08:59:19)
Navn, klubb, dommer grad</t>
      </text>
    </comment>
    <comment authorId="0" ref="C36">
      <text>
        <t xml:space="preserve">======
ID#AAAAiHlomrQ
Arne H. Pedersen    (2021-03-23 08:59:19)
Navn, klubb, dommer grad</t>
      </text>
    </comment>
    <comment authorId="0" ref="R7">
      <text>
        <t xml:space="preserve">======
ID#AAAAiHlomPo
SLB    (2021-03-23 08:59:19)
Automatisk, ikke skriv I dette feltet
Svar ja/yes til Macro
under opstart</t>
      </text>
    </comment>
    <comment authorId="0" ref="I7">
      <text>
        <t xml:space="preserve">======
ID#AAAAiHlomP0
NVF    (2021-03-23 08:59:19)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i51hAz+dXTogpJXw3mo+INindPDA=="/>
    </ext>
  </extLst>
</comments>
</file>

<file path=xl/sharedStrings.xml><?xml version="1.0" encoding="utf-8"?>
<sst xmlns="http://schemas.openxmlformats.org/spreadsheetml/2006/main" count="590" uniqueCount="148">
  <si>
    <t>S t e v n e p r o t o k o l l   f r a  2 0 2 2</t>
  </si>
  <si>
    <t>Norges Vektløfterforbund</t>
  </si>
  <si>
    <t>Stevnekat:</t>
  </si>
  <si>
    <t>Regionsmesterskap</t>
  </si>
  <si>
    <t>Arrangør:</t>
  </si>
  <si>
    <t>Stavanger VK</t>
  </si>
  <si>
    <t>Sted:</t>
  </si>
  <si>
    <t>Siddishallen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</si>
  <si>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</si>
  <si>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</si>
  <si>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</si>
  <si>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</si>
  <si>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</si>
  <si>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</si>
  <si>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</si>
  <si>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</si>
  <si>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</si>
  <si>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</si>
  <si>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</si>
  <si>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</si>
  <si>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</si>
  <si>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</si>
  <si>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</si>
  <si>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</si>
  <si>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</si>
  <si>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</si>
  <si>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</si>
  <si>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</si>
  <si>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</si>
  <si>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</si>
  <si>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</si>
  <si>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</si>
  <si>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</si>
  <si>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</si>
  <si>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</si>
  <si>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</si>
  <si>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</si>
  <si>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</si>
  <si>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</si>
  <si>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</si>
  <si>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49</t>
  </si>
  <si>
    <t>UK</t>
  </si>
  <si>
    <t>Nora Kristin Hauglan</t>
  </si>
  <si>
    <t>Vigrestad IK</t>
  </si>
  <si>
    <t>55</t>
  </si>
  <si>
    <t>Lea B. Jensen</t>
  </si>
  <si>
    <t>Lisa Siqveland</t>
  </si>
  <si>
    <t xml:space="preserve"> </t>
  </si>
  <si>
    <t>59.0</t>
  </si>
  <si>
    <t>Eline Høien</t>
  </si>
  <si>
    <t>59</t>
  </si>
  <si>
    <t>Rina Tysse</t>
  </si>
  <si>
    <t>Tysvær VK</t>
  </si>
  <si>
    <t>JK</t>
  </si>
  <si>
    <t>Victoria Ulsund</t>
  </si>
  <si>
    <t>Kvadraturen IK</t>
  </si>
  <si>
    <t>64.0</t>
  </si>
  <si>
    <t>Siv-Helene Haaland</t>
  </si>
  <si>
    <t>Alice Fossen</t>
  </si>
  <si>
    <t>71</t>
  </si>
  <si>
    <t>Hanna Bullimore</t>
  </si>
  <si>
    <t>Eline Svendsen</t>
  </si>
  <si>
    <t>76</t>
  </si>
  <si>
    <t>Anita Haugseth</t>
  </si>
  <si>
    <t>81</t>
  </si>
  <si>
    <t>Caroline Taranger</t>
  </si>
  <si>
    <t>Hanna Kongsvik Vihovde</t>
  </si>
  <si>
    <t>Haugesund VK</t>
  </si>
  <si>
    <t>Stevnets leder:</t>
  </si>
  <si>
    <t>Rune Rasmussen</t>
  </si>
  <si>
    <t xml:space="preserve">Dommere:                                  </t>
  </si>
  <si>
    <t>A n t</t>
  </si>
  <si>
    <t>F ø d  t</t>
  </si>
  <si>
    <t>N a v n</t>
  </si>
  <si>
    <t>G r a d</t>
  </si>
  <si>
    <t>Anders Viken</t>
  </si>
  <si>
    <t>Jury:</t>
  </si>
  <si>
    <t>Roy Andersen</t>
  </si>
  <si>
    <t>Sturle Andersen</t>
  </si>
  <si>
    <t>Teknisk kontrollør:</t>
  </si>
  <si>
    <t>Sekretær:</t>
  </si>
  <si>
    <t>Chief Marshall:</t>
  </si>
  <si>
    <t>Lars Eilef Øygarden Stavnheim</t>
  </si>
  <si>
    <t>Tidtaker:</t>
  </si>
  <si>
    <t>Speaker:</t>
  </si>
  <si>
    <t>Kjell Magne Sunde</t>
  </si>
  <si>
    <t>Beskrivelse Rekorder:</t>
  </si>
  <si>
    <t>Notater:</t>
  </si>
  <si>
    <t>Ny Sinclair tablell benyttes fra 1.1.2018</t>
  </si>
  <si>
    <t>67</t>
  </si>
  <si>
    <t>UM</t>
  </si>
  <si>
    <t>William Kyvik</t>
  </si>
  <si>
    <t>Sean Elliot Paudel</t>
  </si>
  <si>
    <t>73</t>
  </si>
  <si>
    <t>Stefan Rønnevik</t>
  </si>
  <si>
    <t>81.0</t>
  </si>
  <si>
    <t>JM</t>
  </si>
  <si>
    <t>Daniel Emil Egeberg Hansen</t>
  </si>
  <si>
    <t>Kvaderaturen IK</t>
  </si>
  <si>
    <t>96</t>
  </si>
  <si>
    <t>Alexander Eide</t>
  </si>
  <si>
    <t>89.0</t>
  </si>
  <si>
    <t>SM</t>
  </si>
  <si>
    <t>Eskil Andersen </t>
  </si>
  <si>
    <t>M5</t>
  </si>
  <si>
    <t>Dag Rønnevik</t>
  </si>
  <si>
    <t>M3</t>
  </si>
  <si>
    <t>Jural Szigeti</t>
  </si>
  <si>
    <t>102+</t>
  </si>
  <si>
    <t>Erik Andre Nordbø</t>
  </si>
  <si>
    <t>Ove Berge Christiansen</t>
  </si>
  <si>
    <t>109+</t>
  </si>
  <si>
    <t>Hans G. Kvadsheim</t>
  </si>
  <si>
    <t>Mia Frøitland</t>
  </si>
  <si>
    <t>Region</t>
  </si>
  <si>
    <t>64</t>
  </si>
  <si>
    <t>SK</t>
  </si>
  <si>
    <t>Hanna Rullestad</t>
  </si>
  <si>
    <t xml:space="preserve">Anna Tolås Omdal </t>
  </si>
  <si>
    <t>Ingvild H. Sandvold</t>
  </si>
  <si>
    <t>Iselin Brogeland</t>
  </si>
  <si>
    <t>71.0</t>
  </si>
  <si>
    <t>Siren Tjensvoll Kverme</t>
  </si>
  <si>
    <t>K1</t>
  </si>
  <si>
    <t>Monika Zakrzewska</t>
  </si>
  <si>
    <t>Dag Amund Klinkenberg</t>
  </si>
  <si>
    <t>Tor Arne Faafeng</t>
  </si>
  <si>
    <t>Eskild Andersen</t>
  </si>
  <si>
    <t>Ungdom Kvinner</t>
  </si>
  <si>
    <t>Kat</t>
  </si>
  <si>
    <t>Klubb</t>
  </si>
  <si>
    <t>SML</t>
  </si>
  <si>
    <t>55.0</t>
  </si>
  <si>
    <t>Junior Kvinner</t>
  </si>
  <si>
    <t/>
  </si>
  <si>
    <t>Senior Kvinner</t>
  </si>
  <si>
    <t>Veteran Kvinner</t>
  </si>
  <si>
    <t>Ungdom Menn</t>
  </si>
  <si>
    <t>102</t>
  </si>
  <si>
    <t>Thor Engelsvoll</t>
  </si>
  <si>
    <t>Junior Menn</t>
  </si>
  <si>
    <t>109</t>
  </si>
  <si>
    <t>102.0</t>
  </si>
  <si>
    <t>Senior Menn</t>
  </si>
  <si>
    <t>Veteran Menn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</si>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</sst>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;0"/>
    <numFmt numFmtId="170" formatCode="General;[Red]\-General"/>
    <numFmt numFmtId="171" formatCode="0.000"/>
  </numFmts>
  <fonts count="2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sz val="11.0"/>
      <color rgb="FFFF0000"/>
      <name val="Times New Roman"/>
    </font>
    <font>
      <b/>
      <strike/>
      <u/>
      <sz val="11.0"/>
      <color rgb="FF000080"/>
      <name val="Times New Roman"/>
    </font>
    <font>
      <b/>
      <u/>
      <sz val="11.0"/>
      <color rgb="FF000080"/>
      <name val="Times New Roman"/>
    </font>
    <font>
      <b/>
      <strike/>
      <u/>
      <sz val="11.0"/>
      <color rgb="FF000080"/>
      <name val="Times New Roman"/>
    </font>
    <font/>
    <font>
      <sz val="9.0"/>
      <color theme="1"/>
      <name val="Times New Roman"/>
    </font>
    <font>
      <sz val="8.0"/>
      <color theme="1"/>
      <name val="Times New Roman"/>
    </font>
    <font>
      <sz val="10.0"/>
      <color rgb="FF000000"/>
      <name val="Calibri"/>
    </font>
    <font>
      <b/>
      <sz val="14.0"/>
      <color rgb="FF000000"/>
      <name val="Calibri"/>
    </font>
    <font>
      <b/>
      <sz val="10.0"/>
      <color theme="0"/>
      <name val="Times New Roman"/>
    </font>
    <font>
      <sz val="10.0"/>
      <color theme="1"/>
      <name val="Calibri"/>
    </font>
    <font>
      <sz val="10.0"/>
      <color theme="1"/>
      <name val="Arial"/>
    </font>
    <font>
      <sz val="11.0"/>
      <color rgb="FF000000"/>
      <name val="Arial"/>
    </font>
    <font>
      <sz val="11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</fills>
  <borders count="65">
    <border/>
    <border>
      <right style="thin">
        <color rgb="FF000000"/>
      </right>
    </border>
    <border>
      <right style="dotted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95B3D7"/>
      </bottom>
    </border>
    <border>
      <top style="medium">
        <color rgb="FF000000"/>
      </top>
      <bottom style="thin">
        <color rgb="FF95B3D7"/>
      </bottom>
    </border>
    <border>
      <right style="medium">
        <color rgb="FF000000"/>
      </right>
      <top style="medium">
        <color rgb="FF000000"/>
      </top>
      <bottom style="thin">
        <color rgb="FF95B3D7"/>
      </bottom>
    </border>
    <border>
      <left style="medium">
        <color rgb="FF000000"/>
      </left>
      <right/>
      <top style="thin">
        <color rgb="FF95B3D7"/>
      </top>
      <bottom/>
    </border>
    <border>
      <left style="thin">
        <color rgb="FF000000"/>
      </left>
      <right/>
      <top style="thin">
        <color rgb="FF95B3D7"/>
      </top>
      <bottom/>
    </border>
    <border>
      <left/>
      <right/>
      <top style="thin">
        <color rgb="FF95B3D7"/>
      </top>
      <bottom/>
    </border>
    <border>
      <left style="thin">
        <color rgb="FF000000"/>
      </left>
      <right style="medium">
        <color rgb="FF000000"/>
      </right>
      <top style="thin">
        <color rgb="FF95B3D7"/>
      </top>
      <bottom/>
    </border>
    <border>
      <left style="medium">
        <color rgb="FF000000"/>
      </left>
      <top style="thin">
        <color rgb="FF95B3D7"/>
      </top>
    </border>
    <border>
      <top style="thin">
        <color rgb="FF95B3D7"/>
      </top>
    </border>
    <border>
      <right style="medium">
        <color rgb="FF000000"/>
      </right>
      <top style="thin">
        <color rgb="FF95B3D7"/>
      </top>
    </border>
    <border>
      <left/>
      <right style="medium">
        <color rgb="FF000000"/>
      </right>
      <top style="thin">
        <color rgb="FF95B3D7"/>
      </top>
      <bottom/>
    </border>
    <border>
      <left style="medium">
        <color rgb="FF000000"/>
      </left>
      <bottom style="thin">
        <color rgb="FF95B3D7"/>
      </bottom>
    </border>
    <border>
      <bottom style="thin">
        <color rgb="FF95B3D7"/>
      </bottom>
    </border>
    <border>
      <right style="medium">
        <color rgb="FF000000"/>
      </right>
      <bottom style="thin">
        <color rgb="FF95B3D7"/>
      </bottom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medium">
        <color rgb="FF000000"/>
      </left>
      <right/>
      <top style="thin">
        <color rgb="FF95B3D7"/>
      </top>
      <bottom style="thin">
        <color rgb="FF95B3D7"/>
      </bottom>
    </border>
    <border>
      <left/>
      <right/>
      <top style="thin">
        <color rgb="FF95B3D7"/>
      </top>
      <bottom style="thin">
        <color rgb="FF95B3D7"/>
      </bottom>
    </border>
    <border>
      <left/>
      <right style="medium">
        <color rgb="FF000000"/>
      </right>
      <top style="thin">
        <color rgb="FF95B3D7"/>
      </top>
      <bottom style="thin">
        <color rgb="FF95B3D7"/>
      </bottom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top style="thin">
        <color rgb="FF95B3D7"/>
      </top>
      <bottom style="medium">
        <color rgb="FF000000"/>
      </bottom>
    </border>
  </borders>
  <cellStyleXfs count="1">
    <xf borderId="0" fillId="0" fontId="0" numFmtId="0" applyAlignment="1" applyFont="1"/>
  </cellStyleXfs>
  <cellXfs count="1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1" fillId="0" fontId="1" numFmtId="0" xfId="0" applyBorder="1" applyFont="1"/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2" fillId="0" fontId="1" numFmtId="0" xfId="0" applyBorder="1" applyFont="1"/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3" fillId="2" fontId="5" numFmtId="0" xfId="0" applyBorder="1" applyFill="1" applyFon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5" fillId="0" fontId="1" numFmtId="164" xfId="0" applyAlignment="1" applyBorder="1" applyFont="1" applyNumberFormat="1">
      <alignment horizontal="center" shrinkToFit="0" wrapText="1"/>
    </xf>
    <xf borderId="6" fillId="0" fontId="1" numFmtId="165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left"/>
    </xf>
    <xf borderId="5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 shrinkToFit="0" wrapText="1"/>
    </xf>
    <xf borderId="4" fillId="0" fontId="1" numFmtId="2" xfId="0" applyAlignment="1" applyBorder="1" applyFont="1" applyNumberFormat="1">
      <alignment horizontal="center"/>
    </xf>
    <xf borderId="3" fillId="2" fontId="5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8" fillId="0" fontId="1" numFmtId="164" xfId="0" applyAlignment="1" applyBorder="1" applyFont="1" applyNumberForma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left"/>
    </xf>
    <xf borderId="12" fillId="0" fontId="1" numFmtId="0" xfId="0" applyAlignment="1" applyBorder="1" applyFont="1">
      <alignment horizontal="center"/>
    </xf>
    <xf borderId="8" fillId="0" fontId="1" numFmtId="2" xfId="0" applyAlignment="1" applyBorder="1" applyFont="1" applyNumberFormat="1">
      <alignment horizontal="center"/>
    </xf>
    <xf borderId="7" fillId="0" fontId="1" numFmtId="2" xfId="0" applyAlignment="1" applyBorder="1" applyFont="1" applyNumberFormat="1">
      <alignment horizontal="center"/>
    </xf>
    <xf borderId="13" fillId="0" fontId="9" numFmtId="49" xfId="0" applyAlignment="1" applyBorder="1" applyFont="1" applyNumberFormat="1">
      <alignment horizontal="right" vertical="center"/>
    </xf>
    <xf borderId="14" fillId="0" fontId="9" numFmtId="2" xfId="0" applyAlignment="1" applyBorder="1" applyFont="1" applyNumberFormat="1">
      <alignment horizontal="right" vertical="center"/>
    </xf>
    <xf borderId="13" fillId="0" fontId="9" numFmtId="0" xfId="0" applyAlignment="1" applyBorder="1" applyFont="1">
      <alignment horizontal="center" vertical="center"/>
    </xf>
    <xf borderId="13" fillId="0" fontId="9" numFmtId="166" xfId="0" applyAlignment="1" applyBorder="1" applyFont="1" applyNumberFormat="1">
      <alignment horizontal="center" vertical="center"/>
    </xf>
    <xf borderId="13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0" fillId="0" fontId="8" numFmtId="167" xfId="0" applyAlignment="1" applyFont="1" applyNumberFormat="1">
      <alignment horizontal="center" vertical="center"/>
    </xf>
    <xf borderId="18" fillId="0" fontId="8" numFmtId="167" xfId="0" applyAlignment="1" applyBorder="1" applyFont="1" applyNumberFormat="1">
      <alignment horizontal="center" vertical="center"/>
    </xf>
    <xf borderId="19" fillId="0" fontId="8" numFmtId="167" xfId="0" applyAlignment="1" applyBorder="1" applyFont="1" applyNumberFormat="1">
      <alignment horizontal="center" vertical="center"/>
    </xf>
    <xf borderId="20" fillId="0" fontId="9" numFmtId="167" xfId="0" applyAlignment="1" applyBorder="1" applyFont="1" applyNumberFormat="1">
      <alignment horizontal="center" vertical="center"/>
    </xf>
    <xf borderId="21" fillId="0" fontId="9" numFmtId="2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21" fillId="0" fontId="9" numFmtId="1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3" fillId="2" fontId="13" numFmtId="169" xfId="0" applyAlignment="1" applyBorder="1" applyFont="1" applyNumberFormat="1">
      <alignment horizontal="center"/>
    </xf>
    <xf borderId="24" fillId="2" fontId="14" numFmtId="169" xfId="0" applyAlignment="1" applyBorder="1" applyFont="1" applyNumberFormat="1">
      <alignment horizontal="center"/>
    </xf>
    <xf borderId="25" fillId="2" fontId="15" numFmtId="169" xfId="0" applyAlignment="1" applyBorder="1" applyFont="1" applyNumberFormat="1">
      <alignment horizontal="center"/>
    </xf>
    <xf borderId="26" fillId="0" fontId="9" numFmtId="1" xfId="0" applyAlignment="1" applyBorder="1" applyFont="1" applyNumberFormat="1">
      <alignment horizontal="center" vertical="center"/>
    </xf>
    <xf borderId="26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7" fillId="2" fontId="9" numFmtId="2" xfId="0" applyAlignment="1" applyBorder="1" applyFont="1" applyNumberFormat="1">
      <alignment horizontal="right"/>
    </xf>
    <xf borderId="27" fillId="2" fontId="9" numFmtId="1" xfId="0" applyAlignment="1" applyBorder="1" applyFont="1" applyNumberFormat="1">
      <alignment horizontal="center"/>
    </xf>
    <xf borderId="28" fillId="0" fontId="9" numFmtId="0" xfId="0" applyAlignment="1" applyBorder="1" applyFont="1">
      <alignment horizontal="left" vertical="center"/>
    </xf>
    <xf borderId="24" fillId="2" fontId="16" numFmtId="169" xfId="0" applyAlignment="1" applyBorder="1" applyFont="1" applyNumberFormat="1">
      <alignment horizontal="center"/>
    </xf>
    <xf borderId="25" fillId="2" fontId="17" numFmtId="169" xfId="0" applyAlignment="1" applyBorder="1" applyFont="1" applyNumberFormat="1">
      <alignment horizontal="center"/>
    </xf>
    <xf borderId="13" fillId="0" fontId="9" numFmtId="49" xfId="0" applyAlignment="1" applyBorder="1" applyFont="1" applyNumberFormat="1">
      <alignment horizontal="right" readingOrder="0" vertical="center"/>
    </xf>
    <xf borderId="25" fillId="2" fontId="18" numFmtId="169" xfId="0" applyAlignment="1" applyBorder="1" applyFont="1" applyNumberFormat="1">
      <alignment horizontal="center"/>
    </xf>
    <xf borderId="24" fillId="2" fontId="15" numFmtId="169" xfId="0" applyAlignment="1" applyBorder="1" applyFont="1" applyNumberFormat="1">
      <alignment horizontal="center"/>
    </xf>
    <xf borderId="22" fillId="0" fontId="9" numFmtId="0" xfId="0" applyAlignment="1" applyBorder="1" applyFont="1">
      <alignment horizontal="left" vertical="center"/>
    </xf>
    <xf borderId="29" fillId="0" fontId="8" numFmtId="167" xfId="0" applyAlignment="1" applyBorder="1" applyFont="1" applyNumberFormat="1">
      <alignment horizontal="center" vertical="center"/>
    </xf>
    <xf borderId="30" fillId="0" fontId="8" numFmtId="167" xfId="0" applyAlignment="1" applyBorder="1" applyFont="1" applyNumberFormat="1">
      <alignment horizontal="center" vertical="center"/>
    </xf>
    <xf borderId="31" fillId="0" fontId="8" numFmtId="167" xfId="0" applyAlignment="1" applyBorder="1" applyFont="1" applyNumberFormat="1">
      <alignment horizontal="center" vertical="center"/>
    </xf>
    <xf borderId="26" fillId="0" fontId="9" numFmtId="49" xfId="0" applyAlignment="1" applyBorder="1" applyFont="1" applyNumberFormat="1">
      <alignment horizontal="right" vertical="center"/>
    </xf>
    <xf borderId="20" fillId="0" fontId="9" numFmtId="2" xfId="0" applyAlignment="1" applyBorder="1" applyFont="1" applyNumberFormat="1">
      <alignment horizontal="right" vertical="center"/>
    </xf>
    <xf borderId="20" fillId="0" fontId="9" numFmtId="166" xfId="0" applyAlignment="1" applyBorder="1" applyFont="1" applyNumberFormat="1">
      <alignment horizontal="center" vertical="center"/>
    </xf>
    <xf borderId="29" fillId="0" fontId="9" numFmtId="0" xfId="0" applyAlignment="1" applyBorder="1" applyFont="1">
      <alignment horizontal="left" vertical="center"/>
    </xf>
    <xf borderId="32" fillId="0" fontId="8" numFmtId="167" xfId="0" applyAlignment="1" applyBorder="1" applyFont="1" applyNumberFormat="1">
      <alignment horizontal="center" vertical="center"/>
    </xf>
    <xf borderId="33" fillId="0" fontId="8" numFmtId="167" xfId="0" applyAlignment="1" applyBorder="1" applyFont="1" applyNumberFormat="1">
      <alignment horizontal="center" vertical="center"/>
    </xf>
    <xf borderId="34" fillId="0" fontId="8" numFmtId="167" xfId="0" applyAlignment="1" applyBorder="1" applyFont="1" applyNumberFormat="1">
      <alignment horizontal="center" vertical="center"/>
    </xf>
    <xf borderId="26" fillId="0" fontId="9" numFmtId="0" xfId="0" applyAlignment="1" applyBorder="1" applyFont="1">
      <alignment horizontal="left" vertical="center"/>
    </xf>
    <xf borderId="32" fillId="0" fontId="9" numFmtId="2" xfId="0" applyAlignment="1" applyBorder="1" applyFont="1" applyNumberFormat="1">
      <alignment horizontal="right" vertical="center"/>
    </xf>
    <xf borderId="32" fillId="0" fontId="9" numFmtId="166" xfId="0" applyAlignment="1" applyBorder="1" applyFont="1" applyNumberFormat="1">
      <alignment horizontal="center" vertical="center"/>
    </xf>
    <xf borderId="22" fillId="0" fontId="9" numFmtId="1" xfId="0" applyAlignment="1" applyBorder="1" applyFont="1" applyNumberFormat="1">
      <alignment horizontal="center" vertical="center"/>
    </xf>
    <xf borderId="22" fillId="0" fontId="9" numFmtId="49" xfId="0" applyAlignment="1" applyBorder="1" applyFont="1" applyNumberFormat="1">
      <alignment horizontal="right" vertical="center"/>
    </xf>
    <xf borderId="32" fillId="0" fontId="9" numFmtId="0" xfId="0" applyAlignment="1" applyBorder="1" applyFont="1">
      <alignment horizontal="left" vertical="center"/>
    </xf>
    <xf borderId="35" fillId="0" fontId="9" numFmtId="2" xfId="0" applyAlignment="1" applyBorder="1" applyFont="1" applyNumberFormat="1">
      <alignment horizontal="center" vertical="center"/>
    </xf>
    <xf borderId="7" fillId="0" fontId="9" numFmtId="1" xfId="0" applyAlignment="1" applyBorder="1" applyFont="1" applyNumberFormat="1">
      <alignment horizontal="center" vertical="center"/>
    </xf>
    <xf borderId="7" fillId="0" fontId="9" numFmtId="0" xfId="0" applyAlignment="1" applyBorder="1" applyFont="1">
      <alignment horizontal="center" vertical="center"/>
    </xf>
    <xf borderId="6" fillId="0" fontId="12" numFmtId="0" xfId="0" applyBorder="1" applyFont="1"/>
    <xf borderId="6" fillId="0" fontId="12" numFmtId="164" xfId="0" applyAlignment="1" applyBorder="1" applyFont="1" applyNumberFormat="1">
      <alignment horizontal="right"/>
    </xf>
    <xf borderId="6" fillId="0" fontId="12" numFmtId="0" xfId="0" applyAlignment="1" applyBorder="1" applyFont="1">
      <alignment horizontal="center"/>
    </xf>
    <xf borderId="6" fillId="0" fontId="12" numFmtId="0" xfId="0" applyAlignment="1" applyBorder="1" applyFont="1">
      <alignment horizontal="right"/>
    </xf>
    <xf borderId="6" fillId="0" fontId="12" numFmtId="170" xfId="0" applyAlignment="1" applyBorder="1" applyFont="1" applyNumberFormat="1">
      <alignment horizontal="center"/>
    </xf>
    <xf borderId="6" fillId="0" fontId="12" numFmtId="165" xfId="0" applyAlignment="1" applyBorder="1" applyFont="1" applyNumberFormat="1">
      <alignment horizontal="center"/>
    </xf>
    <xf borderId="6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36" fillId="3" fontId="5" numFmtId="0" xfId="0" applyAlignment="1" applyBorder="1" applyFill="1" applyFont="1">
      <alignment horizontal="center"/>
    </xf>
    <xf borderId="37" fillId="3" fontId="5" numFmtId="165" xfId="0" applyAlignment="1" applyBorder="1" applyFont="1" applyNumberFormat="1">
      <alignment horizontal="center"/>
    </xf>
    <xf borderId="38" fillId="0" fontId="19" numFmtId="0" xfId="0" applyBorder="1" applyFont="1"/>
    <xf borderId="37" fillId="3" fontId="5" numFmtId="0" xfId="0" applyAlignment="1" applyBorder="1" applyFont="1">
      <alignment horizontal="center"/>
    </xf>
    <xf borderId="39" fillId="0" fontId="19" numFmtId="0" xfId="0" applyBorder="1" applyFont="1"/>
    <xf borderId="0" fillId="0" fontId="8" numFmtId="0" xfId="0" applyAlignment="1" applyFont="1">
      <alignment horizontal="right" vertical="top"/>
    </xf>
    <xf borderId="36" fillId="0" fontId="8" numFmtId="0" xfId="0" applyAlignment="1" applyBorder="1" applyFont="1">
      <alignment horizontal="center"/>
    </xf>
    <xf borderId="37" fillId="0" fontId="8" numFmtId="0" xfId="0" applyAlignment="1" applyBorder="1" applyFont="1">
      <alignment horizontal="left"/>
    </xf>
    <xf borderId="0" fillId="0" fontId="8" numFmtId="0" xfId="0" applyFont="1"/>
    <xf borderId="0" fillId="0" fontId="20" numFmtId="0" xfId="0" applyAlignment="1" applyFont="1">
      <alignment horizontal="left"/>
    </xf>
    <xf borderId="0" fillId="0" fontId="6" numFmtId="0" xfId="0" applyFont="1"/>
    <xf borderId="0" fillId="0" fontId="21" numFmtId="0" xfId="0" applyAlignment="1" applyFont="1">
      <alignment horizontal="left"/>
    </xf>
    <xf borderId="0" fillId="0" fontId="21" numFmtId="164" xfId="0" applyAlignment="1" applyFont="1" applyNumberFormat="1">
      <alignment horizontal="left"/>
    </xf>
    <xf borderId="0" fillId="0" fontId="21" numFmtId="0" xfId="0" applyAlignment="1" applyFont="1">
      <alignment horizontal="right"/>
    </xf>
    <xf borderId="0" fillId="0" fontId="21" numFmtId="0" xfId="0" applyFont="1"/>
    <xf borderId="0" fillId="0" fontId="1" numFmtId="164" xfId="0" applyAlignment="1" applyFont="1" applyNumberFormat="1">
      <alignment horizontal="right"/>
    </xf>
    <xf borderId="32" fillId="0" fontId="9" numFmtId="0" xfId="0" applyAlignment="1" applyBorder="1" applyFont="1">
      <alignment horizontal="center" vertical="center"/>
    </xf>
    <xf borderId="32" fillId="0" fontId="9" numFmtId="14" xfId="0" applyAlignment="1" applyBorder="1" applyFont="1" applyNumberFormat="1">
      <alignment horizontal="center" vertical="center"/>
    </xf>
    <xf borderId="22" fillId="0" fontId="9" numFmtId="49" xfId="0" applyAlignment="1" applyBorder="1" applyFont="1" applyNumberFormat="1">
      <alignment horizontal="right" readingOrder="0" vertical="center"/>
    </xf>
    <xf borderId="0" fillId="0" fontId="12" numFmtId="171" xfId="0" applyAlignment="1" applyFont="1" applyNumberFormat="1">
      <alignment vertical="center"/>
    </xf>
    <xf borderId="0" fillId="0" fontId="12" numFmtId="171" xfId="0" applyAlignment="1" applyFont="1" applyNumberFormat="1">
      <alignment horizontal="right" vertical="center"/>
    </xf>
    <xf borderId="22" fillId="0" fontId="7" numFmtId="49" xfId="0" applyAlignment="1" applyBorder="1" applyFont="1" applyNumberFormat="1">
      <alignment horizontal="right" readingOrder="0" vertical="center"/>
    </xf>
    <xf borderId="0" fillId="0" fontId="5" numFmtId="165" xfId="0" applyAlignment="1" applyFont="1" applyNumberFormat="1">
      <alignment horizontal="center"/>
    </xf>
    <xf borderId="0" fillId="0" fontId="22" numFmtId="0" xfId="0" applyFont="1"/>
    <xf borderId="40" fillId="0" fontId="23" numFmtId="0" xfId="0" applyAlignment="1" applyBorder="1" applyFont="1">
      <alignment horizontal="center" shrinkToFit="0" wrapText="1"/>
    </xf>
    <xf borderId="41" fillId="0" fontId="19" numFmtId="0" xfId="0" applyBorder="1" applyFont="1"/>
    <xf borderId="42" fillId="0" fontId="19" numFmtId="0" xfId="0" applyBorder="1" applyFont="1"/>
    <xf borderId="43" fillId="4" fontId="24" numFmtId="0" xfId="0" applyAlignment="1" applyBorder="1" applyFill="1" applyFont="1">
      <alignment horizontal="center"/>
    </xf>
    <xf borderId="44" fillId="4" fontId="24" numFmtId="0" xfId="0" applyAlignment="1" applyBorder="1" applyFont="1">
      <alignment horizontal="center"/>
    </xf>
    <xf borderId="44" fillId="4" fontId="24" numFmtId="164" xfId="0" applyAlignment="1" applyBorder="1" applyFont="1" applyNumberFormat="1">
      <alignment horizontal="center"/>
    </xf>
    <xf borderId="44" fillId="4" fontId="24" numFmtId="0" xfId="0" applyAlignment="1" applyBorder="1" applyFont="1">
      <alignment horizontal="left"/>
    </xf>
    <xf borderId="45" fillId="4" fontId="24" numFmtId="0" xfId="0" applyAlignment="1" applyBorder="1" applyFont="1">
      <alignment horizontal="center"/>
    </xf>
    <xf borderId="44" fillId="4" fontId="24" numFmtId="2" xfId="0" applyAlignment="1" applyBorder="1" applyFont="1" applyNumberFormat="1">
      <alignment horizontal="center"/>
    </xf>
    <xf borderId="46" fillId="4" fontId="24" numFmtId="2" xfId="0" applyAlignment="1" applyBorder="1" applyFont="1" applyNumberFormat="1">
      <alignment horizontal="center"/>
    </xf>
    <xf borderId="47" fillId="0" fontId="25" numFmtId="0" xfId="0" applyAlignment="1" applyBorder="1" applyFont="1">
      <alignment readingOrder="0"/>
    </xf>
    <xf borderId="48" fillId="0" fontId="25" numFmtId="0" xfId="0" applyBorder="1" applyFont="1"/>
    <xf borderId="48" fillId="0" fontId="25" numFmtId="14" xfId="0" applyBorder="1" applyFont="1" applyNumberFormat="1"/>
    <xf borderId="48" fillId="0" fontId="25" numFmtId="2" xfId="0" applyBorder="1" applyFont="1" applyNumberFormat="1"/>
    <xf borderId="49" fillId="0" fontId="25" numFmtId="2" xfId="0" applyBorder="1" applyFont="1" applyNumberFormat="1"/>
    <xf borderId="43" fillId="5" fontId="25" numFmtId="0" xfId="0" applyBorder="1" applyFill="1" applyFont="1"/>
    <xf borderId="45" fillId="5" fontId="25" numFmtId="0" xfId="0" applyBorder="1" applyFont="1"/>
    <xf borderId="45" fillId="5" fontId="25" numFmtId="14" xfId="0" applyBorder="1" applyFont="1" applyNumberFormat="1"/>
    <xf borderId="45" fillId="5" fontId="25" numFmtId="2" xfId="0" applyBorder="1" applyFont="1" applyNumberFormat="1"/>
    <xf borderId="50" fillId="5" fontId="25" numFmtId="2" xfId="0" applyBorder="1" applyFont="1" applyNumberFormat="1"/>
    <xf borderId="47" fillId="0" fontId="25" numFmtId="0" xfId="0" applyBorder="1" applyFont="1"/>
    <xf borderId="51" fillId="0" fontId="23" numFmtId="0" xfId="0" applyAlignment="1" applyBorder="1" applyFont="1">
      <alignment horizontal="center" shrinkToFit="0" wrapText="1"/>
    </xf>
    <xf borderId="52" fillId="0" fontId="19" numFmtId="0" xfId="0" applyBorder="1" applyFont="1"/>
    <xf borderId="53" fillId="0" fontId="19" numFmtId="0" xfId="0" applyBorder="1" applyFont="1"/>
    <xf borderId="54" fillId="5" fontId="25" numFmtId="0" xfId="0" applyBorder="1" applyFont="1"/>
    <xf borderId="55" fillId="5" fontId="25" numFmtId="0" xfId="0" applyBorder="1" applyFont="1"/>
    <xf borderId="55" fillId="5" fontId="25" numFmtId="14" xfId="0" applyBorder="1" applyFont="1" applyNumberFormat="1"/>
    <xf borderId="55" fillId="5" fontId="25" numFmtId="2" xfId="0" applyBorder="1" applyFont="1" applyNumberFormat="1"/>
    <xf borderId="56" fillId="5" fontId="25" numFmtId="2" xfId="0" applyBorder="1" applyFont="1" applyNumberFormat="1"/>
    <xf borderId="51" fillId="0" fontId="22" numFmtId="0" xfId="0" applyAlignment="1" applyBorder="1" applyFont="1">
      <alignment shrinkToFit="0" wrapText="1"/>
    </xf>
    <xf borderId="57" fillId="0" fontId="22" numFmtId="0" xfId="0" applyBorder="1" applyFont="1"/>
    <xf borderId="58" fillId="5" fontId="25" numFmtId="0" xfId="0" applyBorder="1" applyFont="1"/>
    <xf borderId="59" fillId="5" fontId="25" numFmtId="0" xfId="0" applyBorder="1" applyFont="1"/>
    <xf borderId="59" fillId="5" fontId="25" numFmtId="14" xfId="0" applyBorder="1" applyFont="1" applyNumberFormat="1"/>
    <xf borderId="59" fillId="5" fontId="25" numFmtId="2" xfId="0" applyBorder="1" applyFont="1" applyNumberFormat="1"/>
    <xf borderId="60" fillId="5" fontId="25" numFmtId="2" xfId="0" applyBorder="1" applyFont="1" applyNumberFormat="1"/>
    <xf borderId="0" fillId="0" fontId="22" numFmtId="2" xfId="0" applyFont="1" applyNumberFormat="1"/>
    <xf borderId="61" fillId="0" fontId="22" numFmtId="2" xfId="0" applyBorder="1" applyFont="1" applyNumberFormat="1"/>
    <xf borderId="62" fillId="0" fontId="22" numFmtId="0" xfId="0" applyBorder="1" applyFont="1"/>
    <xf borderId="63" fillId="0" fontId="22" numFmtId="0" xfId="0" applyBorder="1" applyFont="1"/>
    <xf borderId="64" fillId="0" fontId="25" numFmtId="2" xfId="0" applyBorder="1" applyFont="1" applyNumberFormat="1"/>
    <xf borderId="0" fillId="0" fontId="26" numFmtId="0" xfId="0" applyAlignment="1" applyFont="1">
      <alignment horizontal="center"/>
    </xf>
    <xf borderId="0" fillId="0" fontId="26" numFmtId="0" xfId="0" applyFont="1"/>
    <xf borderId="0" fillId="0" fontId="26" numFmtId="171" xfId="0" applyFont="1" applyNumberFormat="1"/>
    <xf borderId="0" fillId="0" fontId="25" numFmtId="0" xfId="0" applyFont="1"/>
    <xf borderId="0" fillId="0" fontId="26" numFmtId="1" xfId="0" applyFont="1" applyNumberFormat="1"/>
    <xf borderId="0" fillId="0" fontId="27" numFmtId="171" xfId="0" applyAlignment="1" applyFont="1" applyNumberFormat="1">
      <alignment horizontal="right" vertical="center"/>
    </xf>
    <xf borderId="3" fillId="6" fontId="27" numFmtId="171" xfId="0" applyAlignment="1" applyBorder="1" applyFill="1" applyFont="1" applyNumberFormat="1">
      <alignment horizontal="right" vertical="center"/>
    </xf>
    <xf borderId="0" fillId="0" fontId="28" numFmtId="0" xfId="0" applyAlignment="1" applyFont="1">
      <alignment horizontal="right"/>
    </xf>
    <xf borderId="0" fillId="0" fontId="5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9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5" t="s">
        <v>7</v>
      </c>
      <c r="Q5" s="13" t="s">
        <v>8</v>
      </c>
      <c r="R5" s="16">
        <v>44856.0</v>
      </c>
      <c r="S5" s="17" t="s">
        <v>9</v>
      </c>
      <c r="T5" s="18">
        <v>1.0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42" t="s">
        <v>40</v>
      </c>
      <c r="B9" s="43">
        <v>42.25</v>
      </c>
      <c r="C9" s="44" t="s">
        <v>41</v>
      </c>
      <c r="D9" s="45">
        <v>39957.0</v>
      </c>
      <c r="E9" s="46"/>
      <c r="F9" s="47" t="s">
        <v>42</v>
      </c>
      <c r="G9" s="47" t="s">
        <v>43</v>
      </c>
      <c r="H9" s="48">
        <v>25.0</v>
      </c>
      <c r="I9" s="49">
        <v>28.0</v>
      </c>
      <c r="J9" s="50">
        <v>-30.0</v>
      </c>
      <c r="K9" s="51">
        <v>30.0</v>
      </c>
      <c r="L9" s="52">
        <v>34.0</v>
      </c>
      <c r="M9" s="53">
        <v>37.0</v>
      </c>
      <c r="N9" s="54">
        <f t="shared" ref="N9:N24" si="1">IF(ISNUMBER(H9),IF(MAX(H9:J9)&lt;0,0,TRUNC(MAX(H9:J9)/1)*1),"")</f>
        <v>28</v>
      </c>
      <c r="O9" s="54">
        <f t="shared" ref="O9:O24" si="2">IF(ISNUMBER(K9),IF(MAX(K9:M9)&lt;0,0,TRUNC(MAX(K9:M9)/1)*1),"")</f>
        <v>37</v>
      </c>
      <c r="P9" s="54">
        <f t="shared" ref="P9:P24" si="3">IF(MAX(N9:O9)&gt;0,IF(N9=0,0,IF(O9=0,0,SUM(N9:O9))),"")</f>
        <v>65</v>
      </c>
      <c r="Q9" s="55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114.6173516</v>
      </c>
      <c r="R9" s="56" t="str">
        <f t="shared" ref="R9:R24" si="5">IF(Y9=1,Q9*AB9,"")</f>
        <v/>
      </c>
      <c r="S9" s="57"/>
      <c r="T9" s="58"/>
      <c r="U9" s="59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1.763343871</v>
      </c>
      <c r="V9" s="60">
        <f>R5</f>
        <v>44856</v>
      </c>
      <c r="W9" s="1" t="str">
        <f t="shared" ref="W9:W24" si="7">IF(ISNUMBER(FIND("M",C9)),"m",IF(ISNUMBER(FIND("K",C9)),"k"))</f>
        <v>k</v>
      </c>
      <c r="X9" s="61">
        <f t="shared" ref="X9:X24" si="8">IF(OR(D9="",V9=""),0,(YEAR(V9)-YEAR(D9)))</f>
        <v>13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42" t="s">
        <v>44</v>
      </c>
      <c r="B10" s="43">
        <v>50.2</v>
      </c>
      <c r="C10" s="44" t="s">
        <v>41</v>
      </c>
      <c r="D10" s="45">
        <v>40060.0</v>
      </c>
      <c r="E10" s="46"/>
      <c r="F10" s="47" t="s">
        <v>45</v>
      </c>
      <c r="G10" s="47" t="s">
        <v>43</v>
      </c>
      <c r="H10" s="65">
        <v>36.0</v>
      </c>
      <c r="I10" s="66">
        <v>-39.0</v>
      </c>
      <c r="J10" s="67">
        <v>40.0</v>
      </c>
      <c r="K10" s="65">
        <v>50.0</v>
      </c>
      <c r="L10" s="66">
        <v>-53.0</v>
      </c>
      <c r="M10" s="67">
        <v>-54.0</v>
      </c>
      <c r="N10" s="54">
        <f t="shared" si="1"/>
        <v>40</v>
      </c>
      <c r="O10" s="54">
        <f t="shared" si="2"/>
        <v>50</v>
      </c>
      <c r="P10" s="54">
        <f t="shared" si="3"/>
        <v>90</v>
      </c>
      <c r="Q10" s="56">
        <f t="shared" si="4"/>
        <v>137.7786479</v>
      </c>
      <c r="R10" s="56" t="str">
        <f t="shared" si="5"/>
        <v/>
      </c>
      <c r="S10" s="68"/>
      <c r="T10" s="69"/>
      <c r="U10" s="59">
        <f t="shared" si="6"/>
        <v>1.530873865</v>
      </c>
      <c r="V10" s="60">
        <f>R5</f>
        <v>44856</v>
      </c>
      <c r="W10" s="1" t="str">
        <f t="shared" si="7"/>
        <v>k</v>
      </c>
      <c r="X10" s="61">
        <f t="shared" si="8"/>
        <v>13</v>
      </c>
      <c r="Y10" s="70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42" t="s">
        <v>44</v>
      </c>
      <c r="B11" s="71">
        <v>52.5</v>
      </c>
      <c r="C11" s="44" t="s">
        <v>41</v>
      </c>
      <c r="D11" s="45">
        <v>40105.0</v>
      </c>
      <c r="E11" s="72"/>
      <c r="F11" s="73" t="s">
        <v>46</v>
      </c>
      <c r="G11" s="47" t="s">
        <v>43</v>
      </c>
      <c r="H11" s="65">
        <v>-24.0</v>
      </c>
      <c r="I11" s="74">
        <v>24.0</v>
      </c>
      <c r="J11" s="67">
        <v>26.0</v>
      </c>
      <c r="K11" s="65">
        <v>30.0</v>
      </c>
      <c r="L11" s="66">
        <v>32.0</v>
      </c>
      <c r="M11" s="67">
        <v>35.0</v>
      </c>
      <c r="N11" s="54">
        <f t="shared" si="1"/>
        <v>26</v>
      </c>
      <c r="O11" s="54">
        <f t="shared" si="2"/>
        <v>35</v>
      </c>
      <c r="P11" s="54">
        <f t="shared" si="3"/>
        <v>61</v>
      </c>
      <c r="Q11" s="56">
        <f t="shared" si="4"/>
        <v>90.31377859</v>
      </c>
      <c r="R11" s="56" t="str">
        <f t="shared" si="5"/>
        <v/>
      </c>
      <c r="S11" s="68"/>
      <c r="T11" s="69"/>
      <c r="U11" s="59">
        <f t="shared" si="6"/>
        <v>1.480553747</v>
      </c>
      <c r="V11" s="60">
        <f>R5</f>
        <v>44856</v>
      </c>
      <c r="W11" s="1" t="str">
        <f t="shared" si="7"/>
        <v>k</v>
      </c>
      <c r="X11" s="61">
        <f t="shared" si="8"/>
        <v>13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42"/>
      <c r="B12" s="71"/>
      <c r="C12" s="44"/>
      <c r="D12" s="45"/>
      <c r="E12" s="72"/>
      <c r="F12" s="73"/>
      <c r="G12" s="47"/>
      <c r="H12" s="65"/>
      <c r="I12" s="66"/>
      <c r="J12" s="75"/>
      <c r="K12" s="65"/>
      <c r="L12" s="66"/>
      <c r="M12" s="75"/>
      <c r="N12" s="54" t="str">
        <f t="shared" si="1"/>
        <v/>
      </c>
      <c r="O12" s="54" t="str">
        <f t="shared" si="2"/>
        <v/>
      </c>
      <c r="P12" s="54" t="str">
        <f t="shared" si="3"/>
        <v/>
      </c>
      <c r="Q12" s="56" t="str">
        <f t="shared" si="4"/>
        <v/>
      </c>
      <c r="R12" s="56" t="str">
        <f t="shared" si="5"/>
        <v/>
      </c>
      <c r="S12" s="68"/>
      <c r="T12" s="69" t="s">
        <v>47</v>
      </c>
      <c r="U12" s="59" t="str">
        <f t="shared" si="6"/>
        <v/>
      </c>
      <c r="V12" s="60">
        <f>R5</f>
        <v>44856</v>
      </c>
      <c r="W12" s="1" t="b">
        <f t="shared" si="7"/>
        <v>0</v>
      </c>
      <c r="X12" s="61">
        <f t="shared" si="8"/>
        <v>0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10"/>
        <v/>
      </c>
    </row>
    <row r="13" ht="19.5" customHeight="1">
      <c r="A13" s="76" t="s">
        <v>48</v>
      </c>
      <c r="B13" s="71">
        <v>56.08</v>
      </c>
      <c r="C13" s="44" t="s">
        <v>41</v>
      </c>
      <c r="D13" s="45">
        <v>39505.0</v>
      </c>
      <c r="E13" s="72"/>
      <c r="F13" s="73" t="s">
        <v>49</v>
      </c>
      <c r="G13" s="47" t="s">
        <v>43</v>
      </c>
      <c r="H13" s="65">
        <v>48.0</v>
      </c>
      <c r="I13" s="66">
        <v>51.0</v>
      </c>
      <c r="J13" s="77">
        <v>53.0</v>
      </c>
      <c r="K13" s="65">
        <v>-59.0</v>
      </c>
      <c r="L13" s="78">
        <v>59.0</v>
      </c>
      <c r="M13" s="75">
        <v>-63.0</v>
      </c>
      <c r="N13" s="54">
        <f t="shared" si="1"/>
        <v>53</v>
      </c>
      <c r="O13" s="54">
        <f t="shared" si="2"/>
        <v>59</v>
      </c>
      <c r="P13" s="54">
        <f t="shared" si="3"/>
        <v>112</v>
      </c>
      <c r="Q13" s="56">
        <f t="shared" si="4"/>
        <v>158.2515669</v>
      </c>
      <c r="R13" s="56" t="str">
        <f t="shared" si="5"/>
        <v/>
      </c>
      <c r="S13" s="68"/>
      <c r="T13" s="69" t="s">
        <v>47</v>
      </c>
      <c r="U13" s="59">
        <f t="shared" si="6"/>
        <v>1.412960419</v>
      </c>
      <c r="V13" s="60">
        <f>R5</f>
        <v>44856</v>
      </c>
      <c r="W13" s="1" t="str">
        <f t="shared" si="7"/>
        <v>k</v>
      </c>
      <c r="X13" s="61">
        <f t="shared" si="8"/>
        <v>14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42" t="s">
        <v>50</v>
      </c>
      <c r="B14" s="71">
        <v>57.82</v>
      </c>
      <c r="C14" s="44" t="s">
        <v>41</v>
      </c>
      <c r="D14" s="45">
        <v>38515.0</v>
      </c>
      <c r="E14" s="72"/>
      <c r="F14" s="73" t="s">
        <v>51</v>
      </c>
      <c r="G14" s="79" t="s">
        <v>52</v>
      </c>
      <c r="H14" s="80">
        <v>25.0</v>
      </c>
      <c r="I14" s="81">
        <v>30.0</v>
      </c>
      <c r="J14" s="82">
        <v>-33.0</v>
      </c>
      <c r="K14" s="80">
        <v>35.0</v>
      </c>
      <c r="L14" s="81">
        <v>39.0</v>
      </c>
      <c r="M14" s="82">
        <v>-41.0</v>
      </c>
      <c r="N14" s="54">
        <f t="shared" si="1"/>
        <v>30</v>
      </c>
      <c r="O14" s="54">
        <f t="shared" si="2"/>
        <v>39</v>
      </c>
      <c r="P14" s="54">
        <f t="shared" si="3"/>
        <v>69</v>
      </c>
      <c r="Q14" s="56">
        <f t="shared" si="4"/>
        <v>95.50248056</v>
      </c>
      <c r="R14" s="56" t="str">
        <f t="shared" si="5"/>
        <v/>
      </c>
      <c r="S14" s="68"/>
      <c r="T14" s="69" t="s">
        <v>47</v>
      </c>
      <c r="U14" s="59">
        <f t="shared" si="6"/>
        <v>1.384093921</v>
      </c>
      <c r="V14" s="60">
        <f>R5</f>
        <v>44856</v>
      </c>
      <c r="W14" s="1" t="str">
        <f t="shared" si="7"/>
        <v>k</v>
      </c>
      <c r="X14" s="61">
        <f t="shared" si="8"/>
        <v>17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b">
        <f t="shared" si="10"/>
        <v>0</v>
      </c>
    </row>
    <row r="15" ht="19.5" customHeight="1">
      <c r="A15" s="83" t="s">
        <v>50</v>
      </c>
      <c r="B15" s="84">
        <v>55.85</v>
      </c>
      <c r="C15" s="44" t="s">
        <v>53</v>
      </c>
      <c r="D15" s="85">
        <v>37408.0</v>
      </c>
      <c r="E15" s="68"/>
      <c r="F15" s="86" t="s">
        <v>54</v>
      </c>
      <c r="G15" s="79" t="s">
        <v>55</v>
      </c>
      <c r="H15" s="87">
        <v>50.0</v>
      </c>
      <c r="I15" s="88">
        <v>52.0</v>
      </c>
      <c r="J15" s="89">
        <v>-54.0</v>
      </c>
      <c r="K15" s="80">
        <v>58.0</v>
      </c>
      <c r="L15" s="81">
        <v>-60.0</v>
      </c>
      <c r="M15" s="81">
        <v>60.0</v>
      </c>
      <c r="N15" s="54">
        <f t="shared" si="1"/>
        <v>52</v>
      </c>
      <c r="O15" s="54">
        <f t="shared" si="2"/>
        <v>60</v>
      </c>
      <c r="P15" s="54">
        <f t="shared" si="3"/>
        <v>112</v>
      </c>
      <c r="Q15" s="56">
        <f t="shared" si="4"/>
        <v>158.6992189</v>
      </c>
      <c r="R15" s="56" t="str">
        <f t="shared" si="5"/>
        <v/>
      </c>
      <c r="S15" s="68"/>
      <c r="T15" s="69"/>
      <c r="U15" s="59">
        <f t="shared" si="6"/>
        <v>1.416957312</v>
      </c>
      <c r="V15" s="60">
        <f>R5</f>
        <v>44856</v>
      </c>
      <c r="W15" s="1" t="str">
        <f t="shared" si="7"/>
        <v>k</v>
      </c>
      <c r="X15" s="61">
        <f t="shared" si="8"/>
        <v>20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b">
        <f t="shared" si="10"/>
        <v>0</v>
      </c>
    </row>
    <row r="16" ht="19.5" customHeight="1">
      <c r="A16" s="83"/>
      <c r="B16" s="84"/>
      <c r="C16" s="44"/>
      <c r="D16" s="85"/>
      <c r="E16" s="68"/>
      <c r="F16" s="86"/>
      <c r="G16" s="90"/>
      <c r="H16" s="87"/>
      <c r="I16" s="88"/>
      <c r="J16" s="89"/>
      <c r="K16" s="80"/>
      <c r="L16" s="81"/>
      <c r="M16" s="81"/>
      <c r="N16" s="54" t="str">
        <f t="shared" si="1"/>
        <v/>
      </c>
      <c r="O16" s="54" t="str">
        <f t="shared" si="2"/>
        <v/>
      </c>
      <c r="P16" s="54" t="str">
        <f t="shared" si="3"/>
        <v/>
      </c>
      <c r="Q16" s="56" t="str">
        <f t="shared" si="4"/>
        <v/>
      </c>
      <c r="R16" s="56" t="str">
        <f t="shared" si="5"/>
        <v/>
      </c>
      <c r="S16" s="68"/>
      <c r="T16" s="69"/>
      <c r="U16" s="59" t="str">
        <f t="shared" si="6"/>
        <v/>
      </c>
      <c r="V16" s="60">
        <f>R5</f>
        <v>44856</v>
      </c>
      <c r="W16" s="1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42" t="s">
        <v>56</v>
      </c>
      <c r="B17" s="71">
        <v>60.39</v>
      </c>
      <c r="C17" s="44" t="s">
        <v>53</v>
      </c>
      <c r="D17" s="45">
        <v>38030.0</v>
      </c>
      <c r="E17" s="72"/>
      <c r="F17" s="73" t="s">
        <v>57</v>
      </c>
      <c r="G17" s="79" t="s">
        <v>52</v>
      </c>
      <c r="H17" s="87">
        <v>38.0</v>
      </c>
      <c r="I17" s="88">
        <v>-44.0</v>
      </c>
      <c r="J17" s="89">
        <v>-48.0</v>
      </c>
      <c r="K17" s="80">
        <v>-42.0</v>
      </c>
      <c r="L17" s="81">
        <v>44.0</v>
      </c>
      <c r="M17" s="81">
        <v>46.0</v>
      </c>
      <c r="N17" s="54">
        <f t="shared" si="1"/>
        <v>38</v>
      </c>
      <c r="O17" s="54">
        <f t="shared" si="2"/>
        <v>46</v>
      </c>
      <c r="P17" s="54">
        <f t="shared" si="3"/>
        <v>84</v>
      </c>
      <c r="Q17" s="56">
        <f t="shared" si="4"/>
        <v>113.021709</v>
      </c>
      <c r="R17" s="56" t="str">
        <f t="shared" si="5"/>
        <v/>
      </c>
      <c r="S17" s="68"/>
      <c r="T17" s="69"/>
      <c r="U17" s="59">
        <f t="shared" si="6"/>
        <v>1.345496536</v>
      </c>
      <c r="V17" s="60">
        <f>R5</f>
        <v>44856</v>
      </c>
      <c r="W17" s="1" t="str">
        <f t="shared" si="7"/>
        <v>k</v>
      </c>
      <c r="X17" s="61">
        <f t="shared" si="8"/>
        <v>18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b">
        <f t="shared" si="10"/>
        <v>0</v>
      </c>
    </row>
    <row r="18" ht="19.5" customHeight="1">
      <c r="A18" s="83" t="s">
        <v>50</v>
      </c>
      <c r="B18" s="91">
        <v>58.15</v>
      </c>
      <c r="C18" s="44" t="s">
        <v>53</v>
      </c>
      <c r="D18" s="92">
        <v>38147.0</v>
      </c>
      <c r="E18" s="93"/>
      <c r="F18" s="73" t="s">
        <v>58</v>
      </c>
      <c r="G18" s="79" t="s">
        <v>55</v>
      </c>
      <c r="H18" s="87">
        <v>47.0</v>
      </c>
      <c r="I18" s="88">
        <v>-50.0</v>
      </c>
      <c r="J18" s="89">
        <v>-50.0</v>
      </c>
      <c r="K18" s="80">
        <v>60.0</v>
      </c>
      <c r="L18" s="81">
        <v>62.0</v>
      </c>
      <c r="M18" s="81">
        <v>65.0</v>
      </c>
      <c r="N18" s="54">
        <f t="shared" si="1"/>
        <v>47</v>
      </c>
      <c r="O18" s="54">
        <f t="shared" si="2"/>
        <v>65</v>
      </c>
      <c r="P18" s="54">
        <f t="shared" si="3"/>
        <v>112</v>
      </c>
      <c r="Q18" s="56">
        <f t="shared" si="4"/>
        <v>154.4345222</v>
      </c>
      <c r="R18" s="56" t="str">
        <f t="shared" si="5"/>
        <v/>
      </c>
      <c r="S18" s="68"/>
      <c r="T18" s="69" t="s">
        <v>47</v>
      </c>
      <c r="U18" s="59">
        <f t="shared" si="6"/>
        <v>1.378879662</v>
      </c>
      <c r="V18" s="60">
        <f>R5</f>
        <v>44856</v>
      </c>
      <c r="W18" s="1" t="str">
        <f t="shared" si="7"/>
        <v>k</v>
      </c>
      <c r="X18" s="61">
        <f t="shared" si="8"/>
        <v>18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b">
        <f t="shared" si="10"/>
        <v>0</v>
      </c>
    </row>
    <row r="19" ht="19.5" customHeight="1">
      <c r="A19" s="94" t="s">
        <v>59</v>
      </c>
      <c r="B19" s="91">
        <v>68.53</v>
      </c>
      <c r="C19" s="44" t="s">
        <v>53</v>
      </c>
      <c r="D19" s="92">
        <v>38995.0</v>
      </c>
      <c r="E19" s="93"/>
      <c r="F19" s="73" t="s">
        <v>60</v>
      </c>
      <c r="G19" s="79" t="s">
        <v>55</v>
      </c>
      <c r="H19" s="87">
        <v>-50.0</v>
      </c>
      <c r="I19" s="88">
        <v>50.0</v>
      </c>
      <c r="J19" s="89">
        <v>52.0</v>
      </c>
      <c r="K19" s="80">
        <v>-65.0</v>
      </c>
      <c r="L19" s="81">
        <v>65.0</v>
      </c>
      <c r="M19" s="81">
        <v>68.0</v>
      </c>
      <c r="N19" s="54">
        <f t="shared" si="1"/>
        <v>52</v>
      </c>
      <c r="O19" s="54">
        <f t="shared" si="2"/>
        <v>68</v>
      </c>
      <c r="P19" s="54">
        <f t="shared" si="3"/>
        <v>120</v>
      </c>
      <c r="Q19" s="56">
        <f t="shared" si="4"/>
        <v>149.8046457</v>
      </c>
      <c r="R19" s="56" t="str">
        <f t="shared" si="5"/>
        <v/>
      </c>
      <c r="S19" s="68"/>
      <c r="T19" s="69"/>
      <c r="U19" s="59">
        <f t="shared" si="6"/>
        <v>1.248372047</v>
      </c>
      <c r="V19" s="60">
        <f>R5</f>
        <v>44856</v>
      </c>
      <c r="W19" s="1" t="str">
        <f t="shared" si="7"/>
        <v>k</v>
      </c>
      <c r="X19" s="61">
        <f t="shared" si="8"/>
        <v>16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b">
        <f t="shared" si="10"/>
        <v>0</v>
      </c>
    </row>
    <row r="20" ht="19.5" customHeight="1">
      <c r="A20" s="94" t="s">
        <v>59</v>
      </c>
      <c r="B20" s="91">
        <v>65.22</v>
      </c>
      <c r="C20" s="44" t="s">
        <v>41</v>
      </c>
      <c r="D20" s="92">
        <v>39099.0</v>
      </c>
      <c r="E20" s="93"/>
      <c r="F20" s="73" t="s">
        <v>61</v>
      </c>
      <c r="G20" s="79" t="s">
        <v>52</v>
      </c>
      <c r="H20" s="87">
        <v>38.0</v>
      </c>
      <c r="I20" s="88">
        <v>44.0</v>
      </c>
      <c r="J20" s="89">
        <v>48.0</v>
      </c>
      <c r="K20" s="80">
        <v>48.0</v>
      </c>
      <c r="L20" s="81">
        <v>55.0</v>
      </c>
      <c r="M20" s="81">
        <v>58.0</v>
      </c>
      <c r="N20" s="54">
        <f t="shared" si="1"/>
        <v>48</v>
      </c>
      <c r="O20" s="54">
        <f t="shared" si="2"/>
        <v>58</v>
      </c>
      <c r="P20" s="54">
        <f t="shared" si="3"/>
        <v>106</v>
      </c>
      <c r="Q20" s="56">
        <f t="shared" si="4"/>
        <v>136.0899673</v>
      </c>
      <c r="R20" s="56" t="str">
        <f t="shared" si="5"/>
        <v/>
      </c>
      <c r="S20" s="68"/>
      <c r="T20" s="69"/>
      <c r="U20" s="59">
        <f t="shared" si="6"/>
        <v>1.283867616</v>
      </c>
      <c r="V20" s="60">
        <f>R5</f>
        <v>44856</v>
      </c>
      <c r="W20" s="1" t="str">
        <f t="shared" si="7"/>
        <v>k</v>
      </c>
      <c r="X20" s="61">
        <f t="shared" si="8"/>
        <v>15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b">
        <f t="shared" si="10"/>
        <v>0</v>
      </c>
    </row>
    <row r="21" ht="19.5" customHeight="1">
      <c r="A21" s="94" t="s">
        <v>62</v>
      </c>
      <c r="B21" s="91">
        <v>74.19</v>
      </c>
      <c r="C21" s="44" t="s">
        <v>41</v>
      </c>
      <c r="D21" s="92">
        <v>38479.0</v>
      </c>
      <c r="E21" s="93"/>
      <c r="F21" s="73" t="s">
        <v>63</v>
      </c>
      <c r="G21" s="79" t="s">
        <v>55</v>
      </c>
      <c r="H21" s="87">
        <v>-65.0</v>
      </c>
      <c r="I21" s="88">
        <v>-65.0</v>
      </c>
      <c r="J21" s="89">
        <v>-65.0</v>
      </c>
      <c r="K21" s="80">
        <v>75.0</v>
      </c>
      <c r="L21" s="81">
        <v>77.0</v>
      </c>
      <c r="M21" s="81">
        <v>80.0</v>
      </c>
      <c r="N21" s="54">
        <f t="shared" si="1"/>
        <v>0</v>
      </c>
      <c r="O21" s="54">
        <f t="shared" si="2"/>
        <v>80</v>
      </c>
      <c r="P21" s="54">
        <f t="shared" si="3"/>
        <v>0</v>
      </c>
      <c r="Q21" s="56">
        <f t="shared" si="4"/>
        <v>0</v>
      </c>
      <c r="R21" s="56" t="str">
        <f t="shared" si="5"/>
        <v/>
      </c>
      <c r="S21" s="68"/>
      <c r="T21" s="69"/>
      <c r="U21" s="59">
        <f t="shared" si="6"/>
        <v>1.197668553</v>
      </c>
      <c r="V21" s="60">
        <f>R5</f>
        <v>44856</v>
      </c>
      <c r="W21" s="1" t="str">
        <f t="shared" si="7"/>
        <v>k</v>
      </c>
      <c r="X21" s="61">
        <f t="shared" si="8"/>
        <v>17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b">
        <f t="shared" si="10"/>
        <v>0</v>
      </c>
    </row>
    <row r="22" ht="19.5" customHeight="1">
      <c r="A22" s="94"/>
      <c r="B22" s="91"/>
      <c r="C22" s="44"/>
      <c r="D22" s="92"/>
      <c r="E22" s="93"/>
      <c r="F22" s="73"/>
      <c r="G22" s="95"/>
      <c r="H22" s="87"/>
      <c r="I22" s="88"/>
      <c r="J22" s="89"/>
      <c r="K22" s="80"/>
      <c r="L22" s="81"/>
      <c r="M22" s="81"/>
      <c r="N22" s="54" t="str">
        <f t="shared" si="1"/>
        <v/>
      </c>
      <c r="O22" s="54" t="str">
        <f t="shared" si="2"/>
        <v/>
      </c>
      <c r="P22" s="54" t="str">
        <f t="shared" si="3"/>
        <v/>
      </c>
      <c r="Q22" s="56" t="str">
        <f t="shared" si="4"/>
        <v/>
      </c>
      <c r="R22" s="56" t="str">
        <f t="shared" si="5"/>
        <v/>
      </c>
      <c r="S22" s="68"/>
      <c r="T22" s="69"/>
      <c r="U22" s="59" t="str">
        <f t="shared" si="6"/>
        <v/>
      </c>
      <c r="V22" s="60">
        <f>R5</f>
        <v>44856</v>
      </c>
      <c r="W22" s="1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94" t="s">
        <v>64</v>
      </c>
      <c r="B23" s="91">
        <v>76.79</v>
      </c>
      <c r="C23" s="44" t="s">
        <v>53</v>
      </c>
      <c r="D23" s="92">
        <v>38010.0</v>
      </c>
      <c r="E23" s="93"/>
      <c r="F23" s="73" t="s">
        <v>65</v>
      </c>
      <c r="G23" s="95" t="s">
        <v>5</v>
      </c>
      <c r="H23" s="87">
        <v>43.0</v>
      </c>
      <c r="I23" s="88">
        <v>45.0</v>
      </c>
      <c r="J23" s="89">
        <v>48.0</v>
      </c>
      <c r="K23" s="80">
        <v>-60.0</v>
      </c>
      <c r="L23" s="81">
        <v>65.0</v>
      </c>
      <c r="M23" s="81">
        <v>-70.0</v>
      </c>
      <c r="N23" s="54">
        <f t="shared" si="1"/>
        <v>48</v>
      </c>
      <c r="O23" s="54">
        <f t="shared" si="2"/>
        <v>65</v>
      </c>
      <c r="P23" s="54">
        <f t="shared" si="3"/>
        <v>113</v>
      </c>
      <c r="Q23" s="56">
        <f t="shared" si="4"/>
        <v>133.1000753</v>
      </c>
      <c r="R23" s="56" t="str">
        <f t="shared" si="5"/>
        <v/>
      </c>
      <c r="S23" s="68"/>
      <c r="T23" s="69"/>
      <c r="U23" s="59">
        <f t="shared" si="6"/>
        <v>1.177876772</v>
      </c>
      <c r="V23" s="60">
        <f>R5</f>
        <v>44856</v>
      </c>
      <c r="W23" s="1" t="str">
        <f t="shared" si="7"/>
        <v>k</v>
      </c>
      <c r="X23" s="61">
        <f t="shared" si="8"/>
        <v>18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b">
        <f t="shared" si="10"/>
        <v>0</v>
      </c>
    </row>
    <row r="24" ht="19.5" customHeight="1">
      <c r="A24" s="94" t="s">
        <v>64</v>
      </c>
      <c r="B24" s="91">
        <v>77.22</v>
      </c>
      <c r="C24" s="44" t="s">
        <v>53</v>
      </c>
      <c r="D24" s="92">
        <v>37657.0</v>
      </c>
      <c r="E24" s="93"/>
      <c r="F24" s="73" t="s">
        <v>66</v>
      </c>
      <c r="G24" s="95" t="s">
        <v>67</v>
      </c>
      <c r="H24" s="87">
        <v>64.0</v>
      </c>
      <c r="I24" s="88">
        <v>67.0</v>
      </c>
      <c r="J24" s="89">
        <v>-72.0</v>
      </c>
      <c r="K24" s="80">
        <v>75.0</v>
      </c>
      <c r="L24" s="81">
        <v>78.0</v>
      </c>
      <c r="M24" s="81">
        <v>-81.0</v>
      </c>
      <c r="N24" s="54">
        <f t="shared" si="1"/>
        <v>67</v>
      </c>
      <c r="O24" s="54">
        <f t="shared" si="2"/>
        <v>78</v>
      </c>
      <c r="P24" s="54">
        <f t="shared" si="3"/>
        <v>145</v>
      </c>
      <c r="Q24" s="96">
        <f t="shared" si="4"/>
        <v>170.3443361</v>
      </c>
      <c r="R24" s="56" t="str">
        <f t="shared" si="5"/>
        <v/>
      </c>
      <c r="S24" s="97"/>
      <c r="T24" s="98"/>
      <c r="U24" s="59">
        <f t="shared" si="6"/>
        <v>1.174788525</v>
      </c>
      <c r="V24" s="60">
        <f>R5</f>
        <v>44856</v>
      </c>
      <c r="W24" s="1" t="str">
        <f t="shared" si="7"/>
        <v>k</v>
      </c>
      <c r="X24" s="61">
        <f t="shared" si="8"/>
        <v>19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b">
        <f t="shared" si="10"/>
        <v>0</v>
      </c>
    </row>
    <row r="25" ht="9.0" customHeight="1">
      <c r="A25" s="99"/>
      <c r="B25" s="100"/>
      <c r="C25" s="101"/>
      <c r="D25" s="102"/>
      <c r="E25" s="102"/>
      <c r="F25" s="99"/>
      <c r="G25" s="99"/>
      <c r="H25" s="103"/>
      <c r="I25" s="104"/>
      <c r="J25" s="103"/>
      <c r="K25" s="103" t="s">
        <v>47</v>
      </c>
      <c r="L25" s="103"/>
      <c r="M25" s="103"/>
      <c r="N25" s="101"/>
      <c r="O25" s="101"/>
      <c r="P25" s="101"/>
      <c r="Q25" s="105"/>
      <c r="R25" s="105"/>
      <c r="S25" s="105"/>
      <c r="T25" s="106"/>
      <c r="U25" s="107"/>
      <c r="V25" s="1"/>
      <c r="W25" s="108"/>
      <c r="X25" s="61">
        <f>(YEAR(V25)-YEAR(D25))</f>
        <v>0</v>
      </c>
      <c r="Y25" s="62">
        <f>IF(X26&gt;34,1,0)</f>
        <v>0</v>
      </c>
      <c r="Z25" s="109"/>
      <c r="AA25" s="107"/>
      <c r="AB25" s="107"/>
    </row>
    <row r="26" ht="12.75" customHeight="1">
      <c r="A26" s="1"/>
      <c r="B26" s="1"/>
      <c r="C26" s="2"/>
      <c r="D26" s="1"/>
      <c r="E26" s="1"/>
      <c r="F26" s="10"/>
      <c r="G26" s="10"/>
      <c r="U26" s="6"/>
      <c r="V26" s="6"/>
      <c r="W26" s="6"/>
      <c r="X26" s="6"/>
      <c r="Y26" s="1"/>
      <c r="Z26" s="6"/>
      <c r="AA26" s="110"/>
      <c r="AB26" s="110"/>
    </row>
    <row r="27" ht="12.75" customHeight="1">
      <c r="A27" s="111" t="s">
        <v>68</v>
      </c>
      <c r="C27" s="19" t="s">
        <v>69</v>
      </c>
      <c r="G27" s="112" t="s">
        <v>70</v>
      </c>
      <c r="H27" s="113" t="s">
        <v>71</v>
      </c>
      <c r="I27" s="114" t="s">
        <v>72</v>
      </c>
      <c r="J27" s="115"/>
      <c r="K27" s="116" t="s">
        <v>73</v>
      </c>
      <c r="L27" s="117"/>
      <c r="M27" s="117"/>
      <c r="N27" s="117"/>
      <c r="O27" s="117"/>
      <c r="P27" s="117"/>
      <c r="Q27" s="117"/>
      <c r="R27" s="115"/>
      <c r="S27" s="116" t="s">
        <v>74</v>
      </c>
      <c r="T27" s="115"/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B28" s="19" t="s">
        <v>47</v>
      </c>
      <c r="C28" s="19"/>
      <c r="D28" s="19"/>
      <c r="E28" s="19"/>
      <c r="F28" s="19"/>
      <c r="G28" s="118" t="s">
        <v>47</v>
      </c>
      <c r="H28" s="119">
        <v>1.0</v>
      </c>
      <c r="I28" s="120"/>
      <c r="J28" s="115"/>
      <c r="K28" s="120" t="s">
        <v>75</v>
      </c>
      <c r="L28" s="117"/>
      <c r="M28" s="117"/>
      <c r="N28" s="117"/>
      <c r="O28" s="117"/>
      <c r="P28" s="117"/>
      <c r="Q28" s="117"/>
      <c r="R28" s="115"/>
      <c r="S28" s="120"/>
      <c r="T28" s="115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111" t="s">
        <v>76</v>
      </c>
      <c r="C29" s="19"/>
      <c r="G29" s="121"/>
      <c r="H29" s="119">
        <v>2.0</v>
      </c>
      <c r="I29" s="120"/>
      <c r="J29" s="115"/>
      <c r="K29" s="120" t="s">
        <v>77</v>
      </c>
      <c r="L29" s="117"/>
      <c r="M29" s="117"/>
      <c r="N29" s="117"/>
      <c r="O29" s="117"/>
      <c r="P29" s="117"/>
      <c r="Q29" s="117"/>
      <c r="R29" s="115"/>
      <c r="S29" s="120"/>
      <c r="T29" s="115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121"/>
      <c r="H30" s="119">
        <v>3.0</v>
      </c>
      <c r="I30" s="120"/>
      <c r="J30" s="115"/>
      <c r="K30" s="120" t="s">
        <v>78</v>
      </c>
      <c r="L30" s="117"/>
      <c r="M30" s="117"/>
      <c r="N30" s="117"/>
      <c r="O30" s="117"/>
      <c r="P30" s="117"/>
      <c r="Q30" s="117"/>
      <c r="R30" s="115"/>
      <c r="S30" s="120"/>
      <c r="T30" s="115"/>
      <c r="U30" s="19"/>
      <c r="V30" s="19"/>
      <c r="W30" s="19" t="s">
        <v>47</v>
      </c>
      <c r="X30" s="19"/>
      <c r="Y30" s="19"/>
      <c r="Z30" s="19"/>
      <c r="AA30" s="20"/>
      <c r="AB30" s="20"/>
    </row>
    <row r="31" ht="12.75" customHeight="1">
      <c r="A31" s="19"/>
      <c r="C31" s="19"/>
      <c r="G31" s="121"/>
      <c r="H31" s="119">
        <v>4.0</v>
      </c>
      <c r="I31" s="120"/>
      <c r="J31" s="115"/>
      <c r="K31" s="120"/>
      <c r="L31" s="117"/>
      <c r="M31" s="117"/>
      <c r="N31" s="117"/>
      <c r="O31" s="117"/>
      <c r="P31" s="117"/>
      <c r="Q31" s="117"/>
      <c r="R31" s="115"/>
      <c r="S31" s="120"/>
      <c r="T31" s="115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H32" s="119">
        <v>5.0</v>
      </c>
      <c r="I32" s="120"/>
      <c r="J32" s="115"/>
      <c r="K32" s="120"/>
      <c r="L32" s="117"/>
      <c r="M32" s="117"/>
      <c r="N32" s="117"/>
      <c r="O32" s="117"/>
      <c r="P32" s="117"/>
      <c r="Q32" s="117"/>
      <c r="R32" s="115"/>
      <c r="S32" s="120"/>
      <c r="T32" s="115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22"/>
      <c r="D33" s="7"/>
      <c r="E33" s="7"/>
      <c r="F33" s="6"/>
      <c r="G33" s="123" t="s">
        <v>79</v>
      </c>
      <c r="H33" s="119">
        <v>1.0</v>
      </c>
      <c r="I33" s="120"/>
      <c r="J33" s="115"/>
      <c r="K33" s="120"/>
      <c r="L33" s="117"/>
      <c r="M33" s="117"/>
      <c r="N33" s="117"/>
      <c r="O33" s="117"/>
      <c r="P33" s="117"/>
      <c r="Q33" s="117"/>
      <c r="R33" s="115"/>
      <c r="S33" s="120"/>
      <c r="T33" s="115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11" t="s">
        <v>80</v>
      </c>
      <c r="C34" s="19" t="s">
        <v>69</v>
      </c>
      <c r="G34" s="123" t="s">
        <v>81</v>
      </c>
      <c r="H34" s="119">
        <v>1.0</v>
      </c>
      <c r="I34" s="120"/>
      <c r="J34" s="115"/>
      <c r="K34" s="120" t="s">
        <v>82</v>
      </c>
      <c r="L34" s="117"/>
      <c r="M34" s="117"/>
      <c r="N34" s="117"/>
      <c r="O34" s="117"/>
      <c r="P34" s="117"/>
      <c r="Q34" s="117"/>
      <c r="R34" s="115"/>
      <c r="S34" s="120"/>
      <c r="T34" s="115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9"/>
      <c r="G35" s="123" t="s">
        <v>83</v>
      </c>
      <c r="H35" s="119">
        <v>1.0</v>
      </c>
      <c r="I35" s="120"/>
      <c r="J35" s="115"/>
      <c r="K35" s="120" t="s">
        <v>69</v>
      </c>
      <c r="L35" s="117"/>
      <c r="M35" s="117"/>
      <c r="N35" s="117"/>
      <c r="O35" s="117"/>
      <c r="P35" s="117"/>
      <c r="Q35" s="117"/>
      <c r="R35" s="115"/>
      <c r="S35" s="120"/>
      <c r="T35" s="11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11" t="s">
        <v>84</v>
      </c>
      <c r="B36" s="124"/>
      <c r="C36" s="19" t="s">
        <v>85</v>
      </c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9"/>
      <c r="G37" s="123" t="s">
        <v>86</v>
      </c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24" t="s">
        <v>87</v>
      </c>
      <c r="B38" s="124"/>
      <c r="C38" s="125" t="s">
        <v>88</v>
      </c>
      <c r="D38" s="126"/>
      <c r="E38" s="126"/>
      <c r="F38" s="127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25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28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5">
    <mergeCell ref="F1:P1"/>
    <mergeCell ref="F2:P2"/>
    <mergeCell ref="C5:F5"/>
    <mergeCell ref="H5:K5"/>
    <mergeCell ref="M5:P5"/>
    <mergeCell ref="I27:J27"/>
    <mergeCell ref="I28:J28"/>
    <mergeCell ref="K27:R27"/>
    <mergeCell ref="S27:T27"/>
    <mergeCell ref="K28:R28"/>
    <mergeCell ref="S28:T28"/>
    <mergeCell ref="K29:R29"/>
    <mergeCell ref="S29:T29"/>
    <mergeCell ref="S30:T30"/>
    <mergeCell ref="I32:J32"/>
    <mergeCell ref="I33:J33"/>
    <mergeCell ref="C34:F34"/>
    <mergeCell ref="I34:J34"/>
    <mergeCell ref="C35:F35"/>
    <mergeCell ref="I35:J35"/>
    <mergeCell ref="C36:F36"/>
    <mergeCell ref="C37:F37"/>
    <mergeCell ref="C27:F27"/>
    <mergeCell ref="C29:F29"/>
    <mergeCell ref="I29:J29"/>
    <mergeCell ref="C30:F30"/>
    <mergeCell ref="I30:J30"/>
    <mergeCell ref="C31:F31"/>
    <mergeCell ref="I31:J31"/>
    <mergeCell ref="K30:R30"/>
    <mergeCell ref="K31:R31"/>
    <mergeCell ref="S31:T31"/>
    <mergeCell ref="K32:R32"/>
    <mergeCell ref="S32:T32"/>
    <mergeCell ref="K33:R33"/>
    <mergeCell ref="S33:T33"/>
    <mergeCell ref="H39:T39"/>
    <mergeCell ref="H40:T40"/>
    <mergeCell ref="K34:R34"/>
    <mergeCell ref="S34:T34"/>
    <mergeCell ref="K35:R35"/>
    <mergeCell ref="S35:T35"/>
    <mergeCell ref="H36:T36"/>
    <mergeCell ref="H37:T37"/>
    <mergeCell ref="H38:T38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L16:M16">
    <cfRule type="cellIs" dxfId="0" priority="27" stopIfTrue="1" operator="between">
      <formula>1</formula>
      <formula>300</formula>
    </cfRule>
  </conditionalFormatting>
  <conditionalFormatting sqref="L16:M16">
    <cfRule type="cellIs" dxfId="1" priority="28" stopIfTrue="1" operator="lessThanOrEqual">
      <formula>0</formula>
    </cfRule>
  </conditionalFormatting>
  <conditionalFormatting sqref="H16:K16">
    <cfRule type="cellIs" dxfId="0" priority="29" stopIfTrue="1" operator="between">
      <formula>1</formula>
      <formula>300</formula>
    </cfRule>
  </conditionalFormatting>
  <conditionalFormatting sqref="H16:K16">
    <cfRule type="cellIs" dxfId="1" priority="30" stopIfTrue="1" operator="lessThanOrEqual">
      <formula>0</formula>
    </cfRule>
  </conditionalFormatting>
  <conditionalFormatting sqref="L17:M17">
    <cfRule type="cellIs" dxfId="0" priority="31" stopIfTrue="1" operator="between">
      <formula>1</formula>
      <formula>300</formula>
    </cfRule>
  </conditionalFormatting>
  <conditionalFormatting sqref="L17:M17">
    <cfRule type="cellIs" dxfId="1" priority="32" stopIfTrue="1" operator="lessThanOrEqual">
      <formula>0</formula>
    </cfRule>
  </conditionalFormatting>
  <conditionalFormatting sqref="L18:M18">
    <cfRule type="cellIs" dxfId="0" priority="33" stopIfTrue="1" operator="between">
      <formula>1</formula>
      <formula>300</formula>
    </cfRule>
  </conditionalFormatting>
  <conditionalFormatting sqref="L18:M18">
    <cfRule type="cellIs" dxfId="1" priority="34" stopIfTrue="1" operator="lessThanOrEqual">
      <formula>0</formula>
    </cfRule>
  </conditionalFormatting>
  <conditionalFormatting sqref="H18:K18">
    <cfRule type="cellIs" dxfId="0" priority="35" stopIfTrue="1" operator="between">
      <formula>1</formula>
      <formula>300</formula>
    </cfRule>
  </conditionalFormatting>
  <conditionalFormatting sqref="H18:K18">
    <cfRule type="cellIs" dxfId="1" priority="36" stopIfTrue="1" operator="lessThanOrEqual">
      <formula>0</formula>
    </cfRule>
  </conditionalFormatting>
  <conditionalFormatting sqref="L19:M19">
    <cfRule type="cellIs" dxfId="0" priority="37" stopIfTrue="1" operator="between">
      <formula>1</formula>
      <formula>300</formula>
    </cfRule>
  </conditionalFormatting>
  <conditionalFormatting sqref="L19:M19">
    <cfRule type="cellIs" dxfId="1" priority="38" stopIfTrue="1" operator="lessThanOrEqual">
      <formula>0</formula>
    </cfRule>
  </conditionalFormatting>
  <conditionalFormatting sqref="H19:K19">
    <cfRule type="cellIs" dxfId="0" priority="39" stopIfTrue="1" operator="between">
      <formula>1</formula>
      <formula>300</formula>
    </cfRule>
  </conditionalFormatting>
  <conditionalFormatting sqref="H19:K19">
    <cfRule type="cellIs" dxfId="1" priority="40" stopIfTrue="1" operator="lessThanOrEqual">
      <formula>0</formula>
    </cfRule>
  </conditionalFormatting>
  <conditionalFormatting sqref="L20:M20">
    <cfRule type="cellIs" dxfId="0" priority="41" stopIfTrue="1" operator="between">
      <formula>1</formula>
      <formula>300</formula>
    </cfRule>
  </conditionalFormatting>
  <conditionalFormatting sqref="L20:M20">
    <cfRule type="cellIs" dxfId="1" priority="42" stopIfTrue="1" operator="lessThanOrEqual">
      <formula>0</formula>
    </cfRule>
  </conditionalFormatting>
  <conditionalFormatting sqref="H20:K20">
    <cfRule type="cellIs" dxfId="0" priority="43" stopIfTrue="1" operator="between">
      <formula>1</formula>
      <formula>300</formula>
    </cfRule>
  </conditionalFormatting>
  <conditionalFormatting sqref="H20:K20">
    <cfRule type="cellIs" dxfId="1" priority="44" stopIfTrue="1" operator="lessThanOrEqual">
      <formula>0</formula>
    </cfRule>
  </conditionalFormatting>
  <conditionalFormatting sqref="L21:M21">
    <cfRule type="cellIs" dxfId="0" priority="45" stopIfTrue="1" operator="between">
      <formula>1</formula>
      <formula>300</formula>
    </cfRule>
  </conditionalFormatting>
  <conditionalFormatting sqref="L21:M21">
    <cfRule type="cellIs" dxfId="1" priority="46" stopIfTrue="1" operator="lessThanOrEqual">
      <formula>0</formula>
    </cfRule>
  </conditionalFormatting>
  <conditionalFormatting sqref="H21:K21">
    <cfRule type="cellIs" dxfId="0" priority="47" stopIfTrue="1" operator="between">
      <formula>1</formula>
      <formula>300</formula>
    </cfRule>
  </conditionalFormatting>
  <conditionalFormatting sqref="H21:K21">
    <cfRule type="cellIs" dxfId="1" priority="48" stopIfTrue="1" operator="lessThanOrEqual">
      <formula>0</formula>
    </cfRule>
  </conditionalFormatting>
  <conditionalFormatting sqref="L22:M22">
    <cfRule type="cellIs" dxfId="0" priority="49" stopIfTrue="1" operator="between">
      <formula>1</formula>
      <formula>300</formula>
    </cfRule>
  </conditionalFormatting>
  <conditionalFormatting sqref="L22:M22">
    <cfRule type="cellIs" dxfId="1" priority="50" stopIfTrue="1" operator="lessThanOrEqual">
      <formula>0</formula>
    </cfRule>
  </conditionalFormatting>
  <conditionalFormatting sqref="H22:K22">
    <cfRule type="cellIs" dxfId="0" priority="51" stopIfTrue="1" operator="between">
      <formula>1</formula>
      <formula>300</formula>
    </cfRule>
  </conditionalFormatting>
  <conditionalFormatting sqref="H22:K22">
    <cfRule type="cellIs" dxfId="1" priority="52" stopIfTrue="1" operator="lessThanOrEqual">
      <formula>0</formula>
    </cfRule>
  </conditionalFormatting>
  <conditionalFormatting sqref="L23:M23">
    <cfRule type="cellIs" dxfId="0" priority="53" stopIfTrue="1" operator="between">
      <formula>1</formula>
      <formula>300</formula>
    </cfRule>
  </conditionalFormatting>
  <conditionalFormatting sqref="L23:M23">
    <cfRule type="cellIs" dxfId="1" priority="54" stopIfTrue="1" operator="lessThanOrEqual">
      <formula>0</formula>
    </cfRule>
  </conditionalFormatting>
  <conditionalFormatting sqref="H23:K23">
    <cfRule type="cellIs" dxfId="0" priority="55" stopIfTrue="1" operator="between">
      <formula>1</formula>
      <formula>300</formula>
    </cfRule>
  </conditionalFormatting>
  <conditionalFormatting sqref="H23:K23">
    <cfRule type="cellIs" dxfId="1" priority="56" stopIfTrue="1" operator="lessThanOrEqual">
      <formula>0</formula>
    </cfRule>
  </conditionalFormatting>
  <conditionalFormatting sqref="L24:M24">
    <cfRule type="cellIs" dxfId="0" priority="57" stopIfTrue="1" operator="between">
      <formula>1</formula>
      <formula>300</formula>
    </cfRule>
  </conditionalFormatting>
  <conditionalFormatting sqref="L24:M24">
    <cfRule type="cellIs" dxfId="1" priority="58" stopIfTrue="1" operator="lessThanOrEqual">
      <formula>0</formula>
    </cfRule>
  </conditionalFormatting>
  <conditionalFormatting sqref="H24:K24">
    <cfRule type="cellIs" dxfId="0" priority="59" stopIfTrue="1" operator="between">
      <formula>1</formula>
      <formula>300</formula>
    </cfRule>
  </conditionalFormatting>
  <conditionalFormatting sqref="H24:K24">
    <cfRule type="cellIs" dxfId="1" priority="60" stopIfTrue="1" operator="lessThanOrEqual">
      <formula>0</formula>
    </cfRule>
  </conditionalFormatting>
  <conditionalFormatting sqref="H17:K17">
    <cfRule type="cellIs" dxfId="0" priority="61" stopIfTrue="1" operator="between">
      <formula>1</formula>
      <formula>300</formula>
    </cfRule>
  </conditionalFormatting>
  <conditionalFormatting sqref="H17:K17">
    <cfRule type="cellIs" dxfId="1" priority="62" stopIfTrue="1" operator="lessThanOrEqual">
      <formula>0</formula>
    </cfRule>
  </conditionalFormatting>
  <conditionalFormatting sqref="H15:K15">
    <cfRule type="cellIs" dxfId="0" priority="63" stopIfTrue="1" operator="between">
      <formula>1</formula>
      <formula>300</formula>
    </cfRule>
  </conditionalFormatting>
  <conditionalFormatting sqref="H15:K15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24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6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6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5" t="s">
        <v>7</v>
      </c>
      <c r="Q5" s="13" t="s">
        <v>8</v>
      </c>
      <c r="R5" s="16">
        <v>44856.0</v>
      </c>
      <c r="S5" s="17" t="s">
        <v>9</v>
      </c>
      <c r="T5" s="18">
        <v>2.0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94"/>
      <c r="B9" s="91"/>
      <c r="C9" s="129"/>
      <c r="D9" s="92"/>
      <c r="E9" s="93"/>
      <c r="F9" s="95"/>
      <c r="G9" s="47"/>
      <c r="H9" s="87"/>
      <c r="I9" s="88"/>
      <c r="J9" s="89"/>
      <c r="K9" s="80"/>
      <c r="L9" s="81"/>
      <c r="M9" s="81"/>
      <c r="N9" s="54"/>
      <c r="O9" s="54"/>
      <c r="P9" s="54"/>
      <c r="Q9" s="55"/>
      <c r="R9" s="56"/>
      <c r="S9" s="57"/>
      <c r="T9" s="58"/>
      <c r="U9" s="59"/>
      <c r="V9" s="60">
        <f>R5</f>
        <v>44856</v>
      </c>
      <c r="W9" s="108" t="b">
        <f t="shared" ref="W9:W24" si="1">IF(ISNUMBER(FIND("M",C9)),"m",IF(ISNUMBER(FIND("K",C9)),"k"))</f>
        <v>0</v>
      </c>
      <c r="X9" s="61">
        <f t="shared" ref="X9:X24" si="2">IF(OR(D9="",V9=""),0,(YEAR(V9)-YEAR(D9)))</f>
        <v>0</v>
      </c>
      <c r="Y9" s="62">
        <f t="shared" ref="Y9:Y24" si="3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str">
        <f t="shared" ref="AB9:AB24" si="4">IF(W9="m",Z9,IF(W9="k",AA9,""))</f>
        <v/>
      </c>
    </row>
    <row r="10" ht="19.5" customHeight="1">
      <c r="A10" s="94" t="s">
        <v>89</v>
      </c>
      <c r="B10" s="91">
        <v>64.2</v>
      </c>
      <c r="C10" s="129" t="s">
        <v>90</v>
      </c>
      <c r="D10" s="92">
        <v>39627.0</v>
      </c>
      <c r="E10" s="93"/>
      <c r="F10" s="95" t="s">
        <v>91</v>
      </c>
      <c r="G10" s="79" t="s">
        <v>52</v>
      </c>
      <c r="H10" s="87">
        <v>42.0</v>
      </c>
      <c r="I10" s="88">
        <v>46.0</v>
      </c>
      <c r="J10" s="89">
        <v>48.0</v>
      </c>
      <c r="K10" s="80">
        <v>57.0</v>
      </c>
      <c r="L10" s="81">
        <v>62.0</v>
      </c>
      <c r="M10" s="81">
        <v>65.0</v>
      </c>
      <c r="N10" s="54">
        <f t="shared" ref="N10:N24" si="5">IF(ISNUMBER(H10),IF(MAX(H10:J10)&lt;0,0,TRUNC(MAX(H10:J10)/1)*1),"")</f>
        <v>48</v>
      </c>
      <c r="O10" s="54">
        <f t="shared" ref="O10:O24" si="6">IF(ISNUMBER(K10),IF(MAX(K10:M10)&lt;0,0,TRUNC(MAX(K10:M10)/1)*1),"")</f>
        <v>65</v>
      </c>
      <c r="P10" s="54">
        <f t="shared" ref="P10:P24" si="7">IF(MAX(N10:O10)&gt;0,IF(N10=0,0,IF(O10=0,0,SUM(N10:O10))),"")</f>
        <v>113</v>
      </c>
      <c r="Q10" s="56">
        <f t="shared" ref="Q10:Q24" si="8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157.2244884</v>
      </c>
      <c r="R10" s="56" t="str">
        <f t="shared" ref="R10:R15" si="9">IF(Y10=1,Q10*AB10,"")</f>
        <v/>
      </c>
      <c r="S10" s="68"/>
      <c r="T10" s="69"/>
      <c r="U10" s="59">
        <f t="shared" ref="U10:U24" si="10">IF(P10="","",IF(B10="","",IF((W10="k"),IF(B10&gt;153.655,1,IF(B10&lt;28,10^(0.783497476*LOG10(28/153.655)^2),10^(0.783497476*LOG10(B10/153.655)^2))),IF(B10&gt;175.508,1,IF(B10&lt;32,10^(0.75194503*LOG10(32/175.508)^2),10^(0.75194503*LOG10(B10/175.508)^2))))))</f>
        <v>1.391367154</v>
      </c>
      <c r="V10" s="60">
        <f>R5</f>
        <v>44856</v>
      </c>
      <c r="W10" s="108" t="str">
        <f t="shared" si="1"/>
        <v>m</v>
      </c>
      <c r="X10" s="61">
        <f t="shared" si="2"/>
        <v>14</v>
      </c>
      <c r="Y10" s="70">
        <f t="shared" si="3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4"/>
        <v>0</v>
      </c>
    </row>
    <row r="11" ht="19.5" customHeight="1">
      <c r="A11" s="94" t="s">
        <v>89</v>
      </c>
      <c r="B11" s="91">
        <v>63.4</v>
      </c>
      <c r="C11" s="129" t="s">
        <v>90</v>
      </c>
      <c r="D11" s="92">
        <v>39222.0</v>
      </c>
      <c r="E11" s="93"/>
      <c r="F11" s="95" t="s">
        <v>92</v>
      </c>
      <c r="G11" s="79" t="s">
        <v>52</v>
      </c>
      <c r="H11" s="87">
        <v>42.0</v>
      </c>
      <c r="I11" s="88">
        <v>46.0</v>
      </c>
      <c r="J11" s="89">
        <v>50.0</v>
      </c>
      <c r="K11" s="80">
        <v>65.0</v>
      </c>
      <c r="L11" s="81">
        <v>-71.0</v>
      </c>
      <c r="M11" s="81">
        <v>72.0</v>
      </c>
      <c r="N11" s="54">
        <f t="shared" si="5"/>
        <v>50</v>
      </c>
      <c r="O11" s="54">
        <f t="shared" si="6"/>
        <v>72</v>
      </c>
      <c r="P11" s="54">
        <f t="shared" si="7"/>
        <v>122</v>
      </c>
      <c r="Q11" s="56">
        <f t="shared" si="8"/>
        <v>171.1594519</v>
      </c>
      <c r="R11" s="56" t="str">
        <f t="shared" si="9"/>
        <v/>
      </c>
      <c r="S11" s="68"/>
      <c r="T11" s="69"/>
      <c r="U11" s="59">
        <f t="shared" si="10"/>
        <v>1.402946327</v>
      </c>
      <c r="V11" s="60">
        <f>R5</f>
        <v>44856</v>
      </c>
      <c r="W11" s="108" t="str">
        <f t="shared" si="1"/>
        <v>m</v>
      </c>
      <c r="X11" s="61">
        <f t="shared" si="2"/>
        <v>15</v>
      </c>
      <c r="Y11" s="62">
        <f t="shared" si="3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4"/>
        <v>0</v>
      </c>
    </row>
    <row r="12" ht="19.5" customHeight="1">
      <c r="A12" s="94"/>
      <c r="B12" s="91"/>
      <c r="C12" s="129"/>
      <c r="D12" s="92"/>
      <c r="E12" s="93"/>
      <c r="F12" s="95"/>
      <c r="G12" s="79"/>
      <c r="H12" s="87"/>
      <c r="I12" s="88"/>
      <c r="J12" s="89"/>
      <c r="K12" s="80"/>
      <c r="L12" s="81"/>
      <c r="M12" s="81"/>
      <c r="N12" s="54" t="str">
        <f t="shared" si="5"/>
        <v/>
      </c>
      <c r="O12" s="54" t="str">
        <f t="shared" si="6"/>
        <v/>
      </c>
      <c r="P12" s="54" t="str">
        <f t="shared" si="7"/>
        <v/>
      </c>
      <c r="Q12" s="56" t="str">
        <f t="shared" si="8"/>
        <v/>
      </c>
      <c r="R12" s="56" t="str">
        <f t="shared" si="9"/>
        <v/>
      </c>
      <c r="S12" s="68"/>
      <c r="T12" s="69" t="s">
        <v>47</v>
      </c>
      <c r="U12" s="59" t="str">
        <f t="shared" si="10"/>
        <v/>
      </c>
      <c r="V12" s="60">
        <f>R5</f>
        <v>44856</v>
      </c>
      <c r="W12" s="108" t="b">
        <f t="shared" si="1"/>
        <v>0</v>
      </c>
      <c r="X12" s="61">
        <f t="shared" si="2"/>
        <v>0</v>
      </c>
      <c r="Y12" s="62">
        <f t="shared" si="3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4"/>
        <v/>
      </c>
    </row>
    <row r="13" ht="19.5" customHeight="1">
      <c r="A13" s="94" t="s">
        <v>93</v>
      </c>
      <c r="B13" s="91">
        <v>71.18</v>
      </c>
      <c r="C13" s="129" t="s">
        <v>90</v>
      </c>
      <c r="D13" s="92">
        <v>38415.0</v>
      </c>
      <c r="E13" s="93"/>
      <c r="F13" s="95" t="s">
        <v>94</v>
      </c>
      <c r="G13" s="79" t="s">
        <v>52</v>
      </c>
      <c r="H13" s="87">
        <v>82.0</v>
      </c>
      <c r="I13" s="88">
        <v>-90.0</v>
      </c>
      <c r="J13" s="89">
        <v>90.0</v>
      </c>
      <c r="K13" s="80">
        <v>115.0</v>
      </c>
      <c r="L13" s="81">
        <v>-125.0</v>
      </c>
      <c r="M13" s="81">
        <v>-125.0</v>
      </c>
      <c r="N13" s="54">
        <f t="shared" si="5"/>
        <v>90</v>
      </c>
      <c r="O13" s="54">
        <f t="shared" si="6"/>
        <v>115</v>
      </c>
      <c r="P13" s="54">
        <f t="shared" si="7"/>
        <v>205</v>
      </c>
      <c r="Q13" s="56">
        <f t="shared" si="8"/>
        <v>267.4636363</v>
      </c>
      <c r="R13" s="56" t="str">
        <f t="shared" si="9"/>
        <v/>
      </c>
      <c r="S13" s="68"/>
      <c r="T13" s="69" t="s">
        <v>47</v>
      </c>
      <c r="U13" s="59">
        <f t="shared" si="10"/>
        <v>1.304700665</v>
      </c>
      <c r="V13" s="60">
        <f>R5</f>
        <v>44856</v>
      </c>
      <c r="W13" s="108" t="str">
        <f t="shared" si="1"/>
        <v>m</v>
      </c>
      <c r="X13" s="61">
        <f t="shared" si="2"/>
        <v>17</v>
      </c>
      <c r="Y13" s="62">
        <f t="shared" si="3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4"/>
        <v>0</v>
      </c>
    </row>
    <row r="14" ht="19.5" customHeight="1">
      <c r="A14" s="94" t="s">
        <v>95</v>
      </c>
      <c r="B14" s="91">
        <v>74.54</v>
      </c>
      <c r="C14" s="130" t="s">
        <v>96</v>
      </c>
      <c r="D14" s="92">
        <v>37884.0</v>
      </c>
      <c r="E14" s="93"/>
      <c r="F14" s="95" t="s">
        <v>97</v>
      </c>
      <c r="G14" s="95" t="s">
        <v>98</v>
      </c>
      <c r="H14" s="87">
        <v>85.0</v>
      </c>
      <c r="I14" s="88">
        <v>90.0</v>
      </c>
      <c r="J14" s="89">
        <v>93.0</v>
      </c>
      <c r="K14" s="80">
        <v>95.0</v>
      </c>
      <c r="L14" s="81">
        <v>-102.0</v>
      </c>
      <c r="M14" s="81">
        <v>105.0</v>
      </c>
      <c r="N14" s="54">
        <f t="shared" si="5"/>
        <v>93</v>
      </c>
      <c r="O14" s="54">
        <f t="shared" si="6"/>
        <v>105</v>
      </c>
      <c r="P14" s="54">
        <f t="shared" si="7"/>
        <v>198</v>
      </c>
      <c r="Q14" s="56">
        <f t="shared" si="8"/>
        <v>251.576821</v>
      </c>
      <c r="R14" s="56" t="str">
        <f t="shared" si="9"/>
        <v/>
      </c>
      <c r="S14" s="68"/>
      <c r="T14" s="69" t="s">
        <v>47</v>
      </c>
      <c r="U14" s="59">
        <f t="shared" si="10"/>
        <v>1.270590005</v>
      </c>
      <c r="V14" s="60">
        <f>R5</f>
        <v>44856</v>
      </c>
      <c r="W14" s="108" t="str">
        <f t="shared" si="1"/>
        <v>m</v>
      </c>
      <c r="X14" s="61">
        <f t="shared" si="2"/>
        <v>19</v>
      </c>
      <c r="Y14" s="62">
        <f t="shared" si="3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b">
        <f t="shared" si="4"/>
        <v>0</v>
      </c>
    </row>
    <row r="15" ht="19.5" customHeight="1">
      <c r="A15" s="94" t="s">
        <v>99</v>
      </c>
      <c r="B15" s="91">
        <v>96.0</v>
      </c>
      <c r="C15" s="129" t="s">
        <v>96</v>
      </c>
      <c r="D15" s="92">
        <v>37993.0</v>
      </c>
      <c r="E15" s="93"/>
      <c r="F15" s="95" t="s">
        <v>100</v>
      </c>
      <c r="G15" s="95" t="s">
        <v>67</v>
      </c>
      <c r="H15" s="87">
        <v>100.0</v>
      </c>
      <c r="I15" s="88">
        <v>-105.0</v>
      </c>
      <c r="J15" s="89">
        <v>107.0</v>
      </c>
      <c r="K15" s="80">
        <v>-117.0</v>
      </c>
      <c r="L15" s="81">
        <v>-117.0</v>
      </c>
      <c r="M15" s="81">
        <v>117.0</v>
      </c>
      <c r="N15" s="54">
        <f t="shared" si="5"/>
        <v>107</v>
      </c>
      <c r="O15" s="54">
        <f t="shared" si="6"/>
        <v>117</v>
      </c>
      <c r="P15" s="54">
        <f t="shared" si="7"/>
        <v>224</v>
      </c>
      <c r="Q15" s="56">
        <f t="shared" si="8"/>
        <v>252.2752548</v>
      </c>
      <c r="R15" s="56" t="str">
        <f t="shared" si="9"/>
        <v/>
      </c>
      <c r="S15" s="68"/>
      <c r="T15" s="69"/>
      <c r="U15" s="59">
        <f t="shared" si="10"/>
        <v>1.126228816</v>
      </c>
      <c r="V15" s="60">
        <f>R5</f>
        <v>44856</v>
      </c>
      <c r="W15" s="108" t="str">
        <f t="shared" si="1"/>
        <v>m</v>
      </c>
      <c r="X15" s="61">
        <f t="shared" si="2"/>
        <v>18</v>
      </c>
      <c r="Y15" s="62">
        <f t="shared" si="3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b">
        <f t="shared" si="4"/>
        <v>0</v>
      </c>
    </row>
    <row r="16" ht="19.5" customHeight="1">
      <c r="A16" s="131" t="s">
        <v>101</v>
      </c>
      <c r="B16" s="91">
        <v>88.96</v>
      </c>
      <c r="C16" s="129" t="s">
        <v>102</v>
      </c>
      <c r="D16" s="92">
        <v>36192.0</v>
      </c>
      <c r="E16" s="93"/>
      <c r="F16" s="95" t="s">
        <v>103</v>
      </c>
      <c r="G16" s="95" t="s">
        <v>5</v>
      </c>
      <c r="H16" s="87">
        <v>103.0</v>
      </c>
      <c r="I16" s="88">
        <v>110.0</v>
      </c>
      <c r="J16" s="89">
        <v>-116.0</v>
      </c>
      <c r="K16" s="80">
        <v>126.0</v>
      </c>
      <c r="L16" s="81">
        <v>135.0</v>
      </c>
      <c r="M16" s="81">
        <v>143.0</v>
      </c>
      <c r="N16" s="54">
        <f t="shared" si="5"/>
        <v>110</v>
      </c>
      <c r="O16" s="54">
        <f t="shared" si="6"/>
        <v>143</v>
      </c>
      <c r="P16" s="54">
        <f t="shared" si="7"/>
        <v>253</v>
      </c>
      <c r="Q16" s="56">
        <f t="shared" si="8"/>
        <v>294.1737121</v>
      </c>
      <c r="R16" s="56" t="str">
        <f>IFERROR(IF(Y16=1,Q16*AB16,""),"")</f>
        <v/>
      </c>
      <c r="S16" s="68"/>
      <c r="T16" s="69"/>
      <c r="U16" s="59">
        <f t="shared" si="10"/>
        <v>1.162741945</v>
      </c>
      <c r="V16" s="60">
        <f>R5</f>
        <v>44856</v>
      </c>
      <c r="W16" s="108" t="str">
        <f t="shared" si="1"/>
        <v>m</v>
      </c>
      <c r="X16" s="61">
        <f t="shared" si="2"/>
        <v>23</v>
      </c>
      <c r="Y16" s="62">
        <f t="shared" si="3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b">
        <f t="shared" si="4"/>
        <v>0</v>
      </c>
    </row>
    <row r="17" ht="19.5" customHeight="1">
      <c r="A17" s="94" t="s">
        <v>99</v>
      </c>
      <c r="B17" s="91">
        <v>93.86</v>
      </c>
      <c r="C17" s="129" t="s">
        <v>104</v>
      </c>
      <c r="D17" s="92">
        <v>25021.0</v>
      </c>
      <c r="E17" s="93"/>
      <c r="F17" s="95" t="s">
        <v>105</v>
      </c>
      <c r="G17" s="79" t="s">
        <v>52</v>
      </c>
      <c r="H17" s="87">
        <v>70.0</v>
      </c>
      <c r="I17" s="88">
        <v>-80.0</v>
      </c>
      <c r="J17" s="89">
        <v>80.0</v>
      </c>
      <c r="K17" s="80">
        <v>92.0</v>
      </c>
      <c r="L17" s="81">
        <v>100.0</v>
      </c>
      <c r="M17" s="81">
        <v>-105.0</v>
      </c>
      <c r="N17" s="54">
        <f t="shared" si="5"/>
        <v>80</v>
      </c>
      <c r="O17" s="54">
        <f t="shared" si="6"/>
        <v>100</v>
      </c>
      <c r="P17" s="54">
        <f t="shared" si="7"/>
        <v>180</v>
      </c>
      <c r="Q17" s="56">
        <f t="shared" si="8"/>
        <v>204.5640508</v>
      </c>
      <c r="R17" s="56">
        <f t="shared" ref="R17:R19" si="11">IF(Y17=1,Q17*AB17,"")</f>
        <v>278.4116732</v>
      </c>
      <c r="S17" s="68"/>
      <c r="T17" s="69"/>
      <c r="U17" s="59">
        <f t="shared" si="10"/>
        <v>1.136466949</v>
      </c>
      <c r="V17" s="60">
        <f>R5</f>
        <v>44856</v>
      </c>
      <c r="W17" s="108" t="str">
        <f t="shared" si="1"/>
        <v>m</v>
      </c>
      <c r="X17" s="61">
        <f t="shared" si="2"/>
        <v>54</v>
      </c>
      <c r="Y17" s="62">
        <f t="shared" si="3"/>
        <v>1</v>
      </c>
      <c r="Z17" s="132">
        <f>IF(Y17=1,LOOKUP(X17,'Meltzer-Faber'!A3:A63,'Meltzer-Faber'!B3:B63))</f>
        <v>1.361</v>
      </c>
      <c r="AA17" s="133">
        <f>IF(Y17=1,LOOKUP(X17,'Meltzer-Faber'!A3:A63,'Meltzer-Faber'!C3:C63))</f>
        <v>1.47</v>
      </c>
      <c r="AB17" s="133">
        <f t="shared" si="4"/>
        <v>1.361</v>
      </c>
    </row>
    <row r="18" ht="19.5" customHeight="1">
      <c r="A18" s="94" t="s">
        <v>99</v>
      </c>
      <c r="B18" s="91">
        <v>91.26</v>
      </c>
      <c r="C18" s="129" t="s">
        <v>106</v>
      </c>
      <c r="D18" s="92">
        <v>28503.0</v>
      </c>
      <c r="E18" s="93"/>
      <c r="F18" s="95" t="s">
        <v>107</v>
      </c>
      <c r="G18" s="79" t="s">
        <v>5</v>
      </c>
      <c r="H18" s="87">
        <v>73.0</v>
      </c>
      <c r="I18" s="88">
        <v>78.0</v>
      </c>
      <c r="J18" s="89">
        <v>80.0</v>
      </c>
      <c r="K18" s="80">
        <v>90.0</v>
      </c>
      <c r="L18" s="81">
        <v>95.0</v>
      </c>
      <c r="M18" s="81">
        <v>100.0</v>
      </c>
      <c r="N18" s="54">
        <f t="shared" si="5"/>
        <v>80</v>
      </c>
      <c r="O18" s="54">
        <f t="shared" si="6"/>
        <v>100</v>
      </c>
      <c r="P18" s="54">
        <f t="shared" si="7"/>
        <v>180</v>
      </c>
      <c r="Q18" s="56">
        <f t="shared" si="8"/>
        <v>206.9800134</v>
      </c>
      <c r="R18" s="56">
        <f t="shared" si="11"/>
        <v>246.0992359</v>
      </c>
      <c r="S18" s="68"/>
      <c r="T18" s="69" t="s">
        <v>47</v>
      </c>
      <c r="U18" s="59">
        <f t="shared" si="10"/>
        <v>1.149888963</v>
      </c>
      <c r="V18" s="60">
        <f>R5</f>
        <v>44856</v>
      </c>
      <c r="W18" s="108" t="str">
        <f t="shared" si="1"/>
        <v>m</v>
      </c>
      <c r="X18" s="61">
        <f t="shared" si="2"/>
        <v>44</v>
      </c>
      <c r="Y18" s="62">
        <f t="shared" si="3"/>
        <v>1</v>
      </c>
      <c r="Z18" s="132">
        <f>IF(Y18=1,LOOKUP(X18,'Meltzer-Faber'!A3:A63,'Meltzer-Faber'!B3:B63))</f>
        <v>1.189</v>
      </c>
      <c r="AA18" s="133">
        <f>IF(Y18=1,LOOKUP(X18,'Meltzer-Faber'!A3:A63,'Meltzer-Faber'!C3:C63))</f>
        <v>1.205</v>
      </c>
      <c r="AB18" s="133">
        <f t="shared" si="4"/>
        <v>1.189</v>
      </c>
    </row>
    <row r="19" ht="19.5" customHeight="1">
      <c r="A19" s="94"/>
      <c r="B19" s="91"/>
      <c r="C19" s="129"/>
      <c r="D19" s="92"/>
      <c r="E19" s="93"/>
      <c r="F19" s="95"/>
      <c r="G19" s="79"/>
      <c r="H19" s="87"/>
      <c r="I19" s="88"/>
      <c r="J19" s="89"/>
      <c r="K19" s="80"/>
      <c r="L19" s="81"/>
      <c r="M19" s="81"/>
      <c r="N19" s="54" t="str">
        <f t="shared" si="5"/>
        <v/>
      </c>
      <c r="O19" s="54" t="str">
        <f t="shared" si="6"/>
        <v/>
      </c>
      <c r="P19" s="54" t="str">
        <f t="shared" si="7"/>
        <v/>
      </c>
      <c r="Q19" s="56" t="str">
        <f t="shared" si="8"/>
        <v/>
      </c>
      <c r="R19" s="56" t="str">
        <f t="shared" si="11"/>
        <v/>
      </c>
      <c r="S19" s="68"/>
      <c r="T19" s="69"/>
      <c r="U19" s="59" t="str">
        <f t="shared" si="10"/>
        <v/>
      </c>
      <c r="V19" s="60">
        <f>R5</f>
        <v>44856</v>
      </c>
      <c r="W19" s="108" t="b">
        <f t="shared" si="1"/>
        <v>0</v>
      </c>
      <c r="X19" s="61">
        <f t="shared" si="2"/>
        <v>0</v>
      </c>
      <c r="Y19" s="62">
        <f t="shared" si="3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4"/>
        <v/>
      </c>
    </row>
    <row r="20" ht="19.5" customHeight="1">
      <c r="A20" s="131" t="s">
        <v>108</v>
      </c>
      <c r="B20" s="91">
        <v>101.5</v>
      </c>
      <c r="C20" s="129" t="s">
        <v>96</v>
      </c>
      <c r="D20" s="92">
        <v>34404.0</v>
      </c>
      <c r="E20" s="93"/>
      <c r="F20" s="95" t="s">
        <v>109</v>
      </c>
      <c r="G20" s="79" t="s">
        <v>98</v>
      </c>
      <c r="H20" s="87">
        <v>-80.0</v>
      </c>
      <c r="I20" s="88">
        <v>85.0</v>
      </c>
      <c r="J20" s="89">
        <v>90.0</v>
      </c>
      <c r="K20" s="80">
        <v>95.0</v>
      </c>
      <c r="L20" s="81">
        <v>100.0</v>
      </c>
      <c r="M20" s="81">
        <v>105.0</v>
      </c>
      <c r="N20" s="54">
        <f t="shared" si="5"/>
        <v>90</v>
      </c>
      <c r="O20" s="54">
        <f t="shared" si="6"/>
        <v>105</v>
      </c>
      <c r="P20" s="54">
        <f t="shared" si="7"/>
        <v>195</v>
      </c>
      <c r="Q20" s="56">
        <f t="shared" si="8"/>
        <v>215.0637791</v>
      </c>
      <c r="R20" s="56" t="str">
        <f>IFERROR(IF(Y20=1,Q20*AB20,""),"")</f>
        <v/>
      </c>
      <c r="S20" s="68"/>
      <c r="T20" s="69"/>
      <c r="U20" s="59">
        <f t="shared" si="10"/>
        <v>1.102891175</v>
      </c>
      <c r="V20" s="60">
        <f>R5</f>
        <v>44856</v>
      </c>
      <c r="W20" s="108" t="str">
        <f t="shared" si="1"/>
        <v>m</v>
      </c>
      <c r="X20" s="61">
        <f t="shared" si="2"/>
        <v>28</v>
      </c>
      <c r="Y20" s="62">
        <f t="shared" si="3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b">
        <f t="shared" si="4"/>
        <v>0</v>
      </c>
    </row>
    <row r="21" ht="19.5" customHeight="1">
      <c r="A21" s="94"/>
      <c r="B21" s="91"/>
      <c r="C21" s="129"/>
      <c r="D21" s="92"/>
      <c r="E21" s="93"/>
      <c r="F21" s="95"/>
      <c r="G21" s="47"/>
      <c r="H21" s="87"/>
      <c r="I21" s="88"/>
      <c r="J21" s="89"/>
      <c r="K21" s="80"/>
      <c r="L21" s="81"/>
      <c r="M21" s="81"/>
      <c r="N21" s="54" t="str">
        <f t="shared" si="5"/>
        <v/>
      </c>
      <c r="O21" s="54" t="str">
        <f t="shared" si="6"/>
        <v/>
      </c>
      <c r="P21" s="54" t="str">
        <f t="shared" si="7"/>
        <v/>
      </c>
      <c r="Q21" s="56" t="str">
        <f t="shared" si="8"/>
        <v/>
      </c>
      <c r="R21" s="56" t="str">
        <f t="shared" ref="R21:R24" si="12">IF(Y21=1,Q21*AB21,"")</f>
        <v/>
      </c>
      <c r="S21" s="68"/>
      <c r="T21" s="69"/>
      <c r="U21" s="59" t="str">
        <f t="shared" si="10"/>
        <v/>
      </c>
      <c r="V21" s="60">
        <f>R5</f>
        <v>44856</v>
      </c>
      <c r="W21" s="108" t="b">
        <f t="shared" si="1"/>
        <v>0</v>
      </c>
      <c r="X21" s="61">
        <f t="shared" si="2"/>
        <v>0</v>
      </c>
      <c r="Y21" s="62">
        <f t="shared" si="3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4"/>
        <v/>
      </c>
    </row>
    <row r="22" ht="19.5" customHeight="1">
      <c r="A22" s="134" t="s">
        <v>108</v>
      </c>
      <c r="B22" s="91">
        <v>112.2</v>
      </c>
      <c r="C22" s="129" t="s">
        <v>90</v>
      </c>
      <c r="D22" s="92">
        <v>39854.0</v>
      </c>
      <c r="E22" s="93"/>
      <c r="F22" s="95" t="s">
        <v>110</v>
      </c>
      <c r="G22" s="79" t="s">
        <v>52</v>
      </c>
      <c r="H22" s="87">
        <v>38.0</v>
      </c>
      <c r="I22" s="88">
        <v>43.0</v>
      </c>
      <c r="J22" s="89">
        <v>-47.0</v>
      </c>
      <c r="K22" s="80">
        <v>47.0</v>
      </c>
      <c r="L22" s="81">
        <v>52.0</v>
      </c>
      <c r="M22" s="81">
        <v>55.0</v>
      </c>
      <c r="N22" s="54">
        <f t="shared" si="5"/>
        <v>43</v>
      </c>
      <c r="O22" s="54">
        <f t="shared" si="6"/>
        <v>55</v>
      </c>
      <c r="P22" s="54">
        <f t="shared" si="7"/>
        <v>98</v>
      </c>
      <c r="Q22" s="56">
        <f t="shared" si="8"/>
        <v>104.6200828</v>
      </c>
      <c r="R22" s="56" t="str">
        <f t="shared" si="12"/>
        <v/>
      </c>
      <c r="S22" s="68"/>
      <c r="T22" s="69"/>
      <c r="U22" s="59">
        <f t="shared" si="10"/>
        <v>1.067551865</v>
      </c>
      <c r="V22" s="60">
        <f>R5</f>
        <v>44856</v>
      </c>
      <c r="W22" s="108" t="str">
        <f t="shared" si="1"/>
        <v>m</v>
      </c>
      <c r="X22" s="61">
        <f t="shared" si="2"/>
        <v>13</v>
      </c>
      <c r="Y22" s="62">
        <f t="shared" si="3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b">
        <f t="shared" si="4"/>
        <v>0</v>
      </c>
    </row>
    <row r="23" ht="19.5" customHeight="1">
      <c r="A23" s="94"/>
      <c r="B23" s="91"/>
      <c r="C23" s="129"/>
      <c r="D23" s="92"/>
      <c r="E23" s="93"/>
      <c r="F23" s="95"/>
      <c r="G23" s="47"/>
      <c r="H23" s="87"/>
      <c r="I23" s="88"/>
      <c r="J23" s="89"/>
      <c r="K23" s="80"/>
      <c r="L23" s="81"/>
      <c r="M23" s="81"/>
      <c r="N23" s="54" t="str">
        <f t="shared" si="5"/>
        <v/>
      </c>
      <c r="O23" s="54" t="str">
        <f t="shared" si="6"/>
        <v/>
      </c>
      <c r="P23" s="54" t="str">
        <f t="shared" si="7"/>
        <v/>
      </c>
      <c r="Q23" s="56" t="str">
        <f t="shared" si="8"/>
        <v/>
      </c>
      <c r="R23" s="56" t="str">
        <f t="shared" si="12"/>
        <v/>
      </c>
      <c r="S23" s="68"/>
      <c r="T23" s="69"/>
      <c r="U23" s="59" t="str">
        <f t="shared" si="10"/>
        <v/>
      </c>
      <c r="V23" s="60">
        <f>R5</f>
        <v>44856</v>
      </c>
      <c r="W23" s="108" t="b">
        <f t="shared" si="1"/>
        <v>0</v>
      </c>
      <c r="X23" s="61">
        <f t="shared" si="2"/>
        <v>0</v>
      </c>
      <c r="Y23" s="62">
        <f t="shared" si="3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4"/>
        <v/>
      </c>
    </row>
    <row r="24" ht="19.5" customHeight="1">
      <c r="A24" s="134" t="s">
        <v>111</v>
      </c>
      <c r="B24" s="91">
        <v>110.38</v>
      </c>
      <c r="C24" s="129" t="s">
        <v>96</v>
      </c>
      <c r="D24" s="92">
        <v>37350.0</v>
      </c>
      <c r="E24" s="93"/>
      <c r="F24" s="95" t="s">
        <v>112</v>
      </c>
      <c r="G24" s="47" t="s">
        <v>43</v>
      </c>
      <c r="H24" s="87">
        <v>107.0</v>
      </c>
      <c r="I24" s="88">
        <v>-110.0</v>
      </c>
      <c r="J24" s="89">
        <v>-110.0</v>
      </c>
      <c r="K24" s="80">
        <v>130.0</v>
      </c>
      <c r="L24" s="81">
        <v>137.0</v>
      </c>
      <c r="M24" s="81">
        <v>141.0</v>
      </c>
      <c r="N24" s="54">
        <f t="shared" si="5"/>
        <v>107</v>
      </c>
      <c r="O24" s="54">
        <f t="shared" si="6"/>
        <v>141</v>
      </c>
      <c r="P24" s="54">
        <f t="shared" si="7"/>
        <v>248</v>
      </c>
      <c r="Q24" s="96">
        <f t="shared" si="8"/>
        <v>266.0443389</v>
      </c>
      <c r="R24" s="56" t="str">
        <f t="shared" si="12"/>
        <v/>
      </c>
      <c r="S24" s="97"/>
      <c r="T24" s="98"/>
      <c r="U24" s="59">
        <f t="shared" si="10"/>
        <v>1.072759431</v>
      </c>
      <c r="V24" s="60">
        <f>R5</f>
        <v>44856</v>
      </c>
      <c r="W24" s="108" t="str">
        <f t="shared" si="1"/>
        <v>m</v>
      </c>
      <c r="X24" s="61">
        <f t="shared" si="2"/>
        <v>20</v>
      </c>
      <c r="Y24" s="62">
        <f t="shared" si="3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b">
        <f t="shared" si="4"/>
        <v>0</v>
      </c>
    </row>
    <row r="25" ht="9.0" customHeight="1">
      <c r="A25" s="99"/>
      <c r="B25" s="100"/>
      <c r="C25" s="101"/>
      <c r="D25" s="102"/>
      <c r="E25" s="102"/>
      <c r="F25" s="99"/>
      <c r="G25" s="99"/>
      <c r="H25" s="103"/>
      <c r="I25" s="104"/>
      <c r="J25" s="103"/>
      <c r="K25" s="103" t="s">
        <v>47</v>
      </c>
      <c r="L25" s="103"/>
      <c r="M25" s="103"/>
      <c r="N25" s="101"/>
      <c r="O25" s="101"/>
      <c r="P25" s="101"/>
      <c r="Q25" s="105"/>
      <c r="R25" s="105"/>
      <c r="S25" s="105"/>
      <c r="T25" s="106"/>
      <c r="U25" s="107"/>
      <c r="V25" s="1"/>
      <c r="W25" s="108"/>
      <c r="X25" s="61">
        <f>(YEAR(V25)-YEAR(D25))</f>
        <v>0</v>
      </c>
      <c r="Y25" s="62">
        <f>IF(X26&gt;34,1,0)</f>
        <v>0</v>
      </c>
      <c r="Z25" s="109"/>
      <c r="AA25" s="107"/>
      <c r="AB25" s="107"/>
    </row>
    <row r="26" ht="12.75" customHeight="1">
      <c r="A26" s="1"/>
      <c r="B26" s="1"/>
      <c r="C26" s="2"/>
      <c r="D26" s="1"/>
      <c r="E26" s="1"/>
      <c r="F26" s="10"/>
      <c r="G26" s="10"/>
      <c r="H26" s="12"/>
      <c r="I26" s="13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6"/>
      <c r="V26" s="6"/>
      <c r="W26" s="6"/>
      <c r="X26" s="6"/>
      <c r="Y26" s="1"/>
      <c r="Z26" s="6"/>
      <c r="AA26" s="110"/>
      <c r="AB26" s="110"/>
    </row>
    <row r="27" ht="12.75" customHeight="1">
      <c r="A27" s="111" t="s">
        <v>68</v>
      </c>
      <c r="C27" s="19" t="s">
        <v>69</v>
      </c>
      <c r="G27" s="112" t="s">
        <v>70</v>
      </c>
      <c r="H27" s="113" t="s">
        <v>71</v>
      </c>
      <c r="I27" s="114" t="s">
        <v>72</v>
      </c>
      <c r="J27" s="115"/>
      <c r="K27" s="116" t="s">
        <v>73</v>
      </c>
      <c r="L27" s="117"/>
      <c r="M27" s="117"/>
      <c r="N27" s="117"/>
      <c r="O27" s="117"/>
      <c r="P27" s="117"/>
      <c r="Q27" s="117"/>
      <c r="R27" s="115"/>
      <c r="S27" s="116" t="s">
        <v>74</v>
      </c>
      <c r="T27" s="115"/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C28" s="19" t="s">
        <v>47</v>
      </c>
      <c r="G28" s="118" t="s">
        <v>47</v>
      </c>
      <c r="H28" s="119">
        <v>1.0</v>
      </c>
      <c r="I28" s="120"/>
      <c r="J28" s="115"/>
      <c r="K28" s="120" t="s">
        <v>78</v>
      </c>
      <c r="L28" s="117"/>
      <c r="M28" s="117"/>
      <c r="N28" s="117"/>
      <c r="O28" s="117"/>
      <c r="P28" s="117"/>
      <c r="Q28" s="117"/>
      <c r="R28" s="115"/>
      <c r="S28" s="120"/>
      <c r="T28" s="115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111" t="s">
        <v>76</v>
      </c>
      <c r="C29" s="19"/>
      <c r="G29" s="121"/>
      <c r="H29" s="119">
        <v>2.0</v>
      </c>
      <c r="I29" s="120"/>
      <c r="J29" s="115"/>
      <c r="K29" s="120" t="s">
        <v>77</v>
      </c>
      <c r="L29" s="117"/>
      <c r="M29" s="117"/>
      <c r="N29" s="117"/>
      <c r="O29" s="117"/>
      <c r="P29" s="117"/>
      <c r="Q29" s="117"/>
      <c r="R29" s="115"/>
      <c r="S29" s="120"/>
      <c r="T29" s="115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121"/>
      <c r="H30" s="119">
        <v>3.0</v>
      </c>
      <c r="I30" s="120"/>
      <c r="J30" s="115"/>
      <c r="K30" s="120" t="s">
        <v>113</v>
      </c>
      <c r="L30" s="117"/>
      <c r="M30" s="117"/>
      <c r="N30" s="117"/>
      <c r="O30" s="117"/>
      <c r="P30" s="117"/>
      <c r="Q30" s="117"/>
      <c r="R30" s="115"/>
      <c r="S30" s="120" t="s">
        <v>114</v>
      </c>
      <c r="T30" s="115"/>
      <c r="U30" s="19"/>
      <c r="V30" s="19"/>
      <c r="W30" s="19" t="s">
        <v>47</v>
      </c>
      <c r="X30" s="19"/>
      <c r="Y30" s="19"/>
      <c r="Z30" s="19"/>
      <c r="AA30" s="20"/>
      <c r="AB30" s="20"/>
    </row>
    <row r="31" ht="12.75" customHeight="1">
      <c r="A31" s="19"/>
      <c r="C31" s="19"/>
      <c r="G31" s="121"/>
      <c r="H31" s="119">
        <v>4.0</v>
      </c>
      <c r="I31" s="120"/>
      <c r="J31" s="115"/>
      <c r="K31" s="120"/>
      <c r="L31" s="117"/>
      <c r="M31" s="117"/>
      <c r="N31" s="117"/>
      <c r="O31" s="117"/>
      <c r="P31" s="117"/>
      <c r="Q31" s="117"/>
      <c r="R31" s="115"/>
      <c r="S31" s="120"/>
      <c r="T31" s="115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H32" s="119">
        <v>5.0</v>
      </c>
      <c r="I32" s="120"/>
      <c r="J32" s="115"/>
      <c r="K32" s="120"/>
      <c r="L32" s="117"/>
      <c r="M32" s="117"/>
      <c r="N32" s="117"/>
      <c r="O32" s="117"/>
      <c r="P32" s="117"/>
      <c r="Q32" s="117"/>
      <c r="R32" s="115"/>
      <c r="S32" s="120"/>
      <c r="T32" s="115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22"/>
      <c r="D33" s="7"/>
      <c r="E33" s="7"/>
      <c r="F33" s="6"/>
      <c r="G33" s="123" t="s">
        <v>79</v>
      </c>
      <c r="H33" s="119">
        <v>1.0</v>
      </c>
      <c r="I33" s="120"/>
      <c r="J33" s="115"/>
      <c r="K33" s="120"/>
      <c r="L33" s="117"/>
      <c r="M33" s="117"/>
      <c r="N33" s="117"/>
      <c r="O33" s="117"/>
      <c r="P33" s="117"/>
      <c r="Q33" s="117"/>
      <c r="R33" s="115"/>
      <c r="S33" s="120"/>
      <c r="T33" s="115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11" t="s">
        <v>80</v>
      </c>
      <c r="C34" s="19" t="s">
        <v>69</v>
      </c>
      <c r="G34" s="123" t="s">
        <v>81</v>
      </c>
      <c r="H34" s="119">
        <v>1.0</v>
      </c>
      <c r="I34" s="120"/>
      <c r="J34" s="115"/>
      <c r="K34" s="120" t="s">
        <v>82</v>
      </c>
      <c r="L34" s="117"/>
      <c r="M34" s="117"/>
      <c r="N34" s="117"/>
      <c r="O34" s="117"/>
      <c r="P34" s="117"/>
      <c r="Q34" s="117"/>
      <c r="R34" s="115"/>
      <c r="S34" s="120"/>
      <c r="T34" s="115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9"/>
      <c r="G35" s="123" t="s">
        <v>83</v>
      </c>
      <c r="H35" s="119">
        <v>1.0</v>
      </c>
      <c r="I35" s="120"/>
      <c r="J35" s="115"/>
      <c r="K35" s="120" t="s">
        <v>69</v>
      </c>
      <c r="L35" s="117"/>
      <c r="M35" s="117"/>
      <c r="N35" s="117"/>
      <c r="O35" s="117"/>
      <c r="P35" s="117"/>
      <c r="Q35" s="117"/>
      <c r="R35" s="115"/>
      <c r="S35" s="120"/>
      <c r="T35" s="11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11" t="s">
        <v>84</v>
      </c>
      <c r="B36" s="124"/>
      <c r="C36" s="19" t="s">
        <v>85</v>
      </c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9"/>
      <c r="G37" s="123" t="s">
        <v>86</v>
      </c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24" t="s">
        <v>87</v>
      </c>
      <c r="B38" s="124"/>
      <c r="C38" s="125" t="s">
        <v>88</v>
      </c>
      <c r="D38" s="126"/>
      <c r="E38" s="126"/>
      <c r="F38" s="127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25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28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6">
    <mergeCell ref="K27:R27"/>
    <mergeCell ref="S27:T27"/>
    <mergeCell ref="K28:R28"/>
    <mergeCell ref="S28:T28"/>
    <mergeCell ref="I27:J27"/>
    <mergeCell ref="I28:J28"/>
    <mergeCell ref="I31:J31"/>
    <mergeCell ref="I32:J32"/>
    <mergeCell ref="I33:J33"/>
    <mergeCell ref="I34:J34"/>
    <mergeCell ref="I35:J35"/>
    <mergeCell ref="F1:P1"/>
    <mergeCell ref="F2:P2"/>
    <mergeCell ref="C5:F5"/>
    <mergeCell ref="H5:K5"/>
    <mergeCell ref="M5:P5"/>
    <mergeCell ref="C27:F27"/>
    <mergeCell ref="C28:F28"/>
    <mergeCell ref="C30:F30"/>
    <mergeCell ref="C31:F31"/>
    <mergeCell ref="C34:F34"/>
    <mergeCell ref="C35:F35"/>
    <mergeCell ref="C36:F36"/>
    <mergeCell ref="C37:F37"/>
    <mergeCell ref="C29:F29"/>
    <mergeCell ref="I29:J29"/>
    <mergeCell ref="K29:R29"/>
    <mergeCell ref="S29:T29"/>
    <mergeCell ref="I30:J30"/>
    <mergeCell ref="K30:R30"/>
    <mergeCell ref="S30:T30"/>
    <mergeCell ref="K34:R34"/>
    <mergeCell ref="K35:R35"/>
    <mergeCell ref="S35:T35"/>
    <mergeCell ref="H36:T36"/>
    <mergeCell ref="H37:T37"/>
    <mergeCell ref="H38:T38"/>
    <mergeCell ref="H39:T39"/>
    <mergeCell ref="H40:T40"/>
    <mergeCell ref="K31:R31"/>
    <mergeCell ref="S31:T31"/>
    <mergeCell ref="K32:R32"/>
    <mergeCell ref="S32:T32"/>
    <mergeCell ref="K33:R33"/>
    <mergeCell ref="S33:T33"/>
    <mergeCell ref="S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 C15:C17 C19:C20 C22 C24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4.86"/>
    <col customWidth="1" hidden="1" min="26" max="26" width="3.71"/>
    <col customWidth="1" hidden="1" min="27" max="27" width="4.43"/>
    <col customWidth="1" hidden="1" min="28" max="28" width="4.0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6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6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5" t="s">
        <v>7</v>
      </c>
      <c r="Q5" s="13" t="s">
        <v>8</v>
      </c>
      <c r="R5" s="16">
        <v>44856.0</v>
      </c>
      <c r="S5" s="17" t="s">
        <v>9</v>
      </c>
      <c r="T5" s="18">
        <v>3.0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94" t="s">
        <v>115</v>
      </c>
      <c r="B9" s="91">
        <v>62.24</v>
      </c>
      <c r="C9" s="129" t="s">
        <v>116</v>
      </c>
      <c r="D9" s="92">
        <v>36448.0</v>
      </c>
      <c r="E9" s="93"/>
      <c r="F9" s="95" t="s">
        <v>117</v>
      </c>
      <c r="G9" s="95" t="s">
        <v>67</v>
      </c>
      <c r="H9" s="87">
        <v>52.0</v>
      </c>
      <c r="I9" s="88">
        <v>55.0</v>
      </c>
      <c r="J9" s="89">
        <v>58.0</v>
      </c>
      <c r="K9" s="80">
        <v>72.0</v>
      </c>
      <c r="L9" s="81">
        <v>75.0</v>
      </c>
      <c r="M9" s="81">
        <v>78.0</v>
      </c>
      <c r="N9" s="54">
        <f t="shared" ref="N9:N24" si="1">IF(ISNUMBER(H9),IF(MAX(H9:J9)&lt;0,0,TRUNC(MAX(H9:J9)/1)*1),"")</f>
        <v>58</v>
      </c>
      <c r="O9" s="54">
        <f t="shared" ref="O9:O24" si="2">IF(ISNUMBER(K9),IF(MAX(K9:M9)&lt;0,0,TRUNC(MAX(K9:M9)/1)*1),"")</f>
        <v>78</v>
      </c>
      <c r="P9" s="54">
        <f t="shared" ref="P9:P24" si="3">IF(MAX(N9:O9)&gt;0,IF(N9=0,0,IF(O9=0,0,SUM(N9:O9))),"")</f>
        <v>136</v>
      </c>
      <c r="Q9" s="55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179.5674086</v>
      </c>
      <c r="R9" s="56" t="str">
        <f t="shared" ref="R9:R15" si="5">IF(Y9=1,Q9*AB9,"")</f>
        <v/>
      </c>
      <c r="S9" s="57"/>
      <c r="T9" s="58"/>
      <c r="U9" s="59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1.320348593</v>
      </c>
      <c r="V9" s="60">
        <f>R5</f>
        <v>44856</v>
      </c>
      <c r="W9" s="108" t="str">
        <f t="shared" ref="W9:W24" si="7">IF(ISNUMBER(FIND("M",C9)),"m",IF(ISNUMBER(FIND("K",C9)),"k"))</f>
        <v>k</v>
      </c>
      <c r="X9" s="61">
        <f t="shared" ref="X9:X24" si="8">IF(OR(D9="",V9=""),0,(YEAR(V9)-YEAR(D9)))</f>
        <v>23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94"/>
      <c r="B10" s="91"/>
      <c r="C10" s="129"/>
      <c r="D10" s="92"/>
      <c r="E10" s="93"/>
      <c r="F10" s="95"/>
      <c r="G10" s="47"/>
      <c r="H10" s="87"/>
      <c r="I10" s="88"/>
      <c r="J10" s="89"/>
      <c r="K10" s="80"/>
      <c r="L10" s="81"/>
      <c r="M10" s="81"/>
      <c r="N10" s="54" t="str">
        <f t="shared" si="1"/>
        <v/>
      </c>
      <c r="O10" s="54" t="str">
        <f t="shared" si="2"/>
        <v/>
      </c>
      <c r="P10" s="54" t="str">
        <f t="shared" si="3"/>
        <v/>
      </c>
      <c r="Q10" s="56" t="str">
        <f t="shared" si="4"/>
        <v/>
      </c>
      <c r="R10" s="56" t="str">
        <f t="shared" si="5"/>
        <v/>
      </c>
      <c r="S10" s="68"/>
      <c r="T10" s="69"/>
      <c r="U10" s="59" t="str">
        <f t="shared" si="6"/>
        <v/>
      </c>
      <c r="V10" s="60">
        <f>R5</f>
        <v>44856</v>
      </c>
      <c r="W10" s="108" t="b">
        <f t="shared" si="7"/>
        <v>0</v>
      </c>
      <c r="X10" s="61">
        <f t="shared" si="8"/>
        <v>0</v>
      </c>
      <c r="Y10" s="70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str">
        <f t="shared" si="10"/>
        <v/>
      </c>
    </row>
    <row r="11" ht="19.5" customHeight="1">
      <c r="A11" s="94" t="s">
        <v>115</v>
      </c>
      <c r="B11" s="91">
        <v>63.12</v>
      </c>
      <c r="C11" s="129" t="s">
        <v>116</v>
      </c>
      <c r="D11" s="92">
        <v>34325.0</v>
      </c>
      <c r="E11" s="93"/>
      <c r="F11" s="95" t="s">
        <v>118</v>
      </c>
      <c r="G11" s="47" t="s">
        <v>43</v>
      </c>
      <c r="H11" s="87">
        <v>66.0</v>
      </c>
      <c r="I11" s="88">
        <v>69.0</v>
      </c>
      <c r="J11" s="89">
        <v>72.0</v>
      </c>
      <c r="K11" s="80">
        <v>77.0</v>
      </c>
      <c r="L11" s="81">
        <v>80.0</v>
      </c>
      <c r="M11" s="81">
        <v>83.0</v>
      </c>
      <c r="N11" s="54">
        <f t="shared" si="1"/>
        <v>72</v>
      </c>
      <c r="O11" s="54">
        <f t="shared" si="2"/>
        <v>83</v>
      </c>
      <c r="P11" s="54">
        <f t="shared" si="3"/>
        <v>155</v>
      </c>
      <c r="Q11" s="56">
        <f t="shared" si="4"/>
        <v>202.9081403</v>
      </c>
      <c r="R11" s="56" t="str">
        <f t="shared" si="5"/>
        <v/>
      </c>
      <c r="S11" s="68"/>
      <c r="T11" s="69"/>
      <c r="U11" s="59">
        <f t="shared" si="6"/>
        <v>1.309084776</v>
      </c>
      <c r="V11" s="60">
        <f>R5</f>
        <v>44856</v>
      </c>
      <c r="W11" s="108" t="str">
        <f t="shared" si="7"/>
        <v>k</v>
      </c>
      <c r="X11" s="61">
        <f t="shared" si="8"/>
        <v>29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94" t="s">
        <v>115</v>
      </c>
      <c r="B12" s="91">
        <v>60.59</v>
      </c>
      <c r="C12" s="129" t="s">
        <v>116</v>
      </c>
      <c r="D12" s="92">
        <v>35734.0</v>
      </c>
      <c r="E12" s="93"/>
      <c r="F12" s="95" t="s">
        <v>119</v>
      </c>
      <c r="G12" s="47" t="s">
        <v>43</v>
      </c>
      <c r="H12" s="87">
        <v>43.0</v>
      </c>
      <c r="I12" s="88">
        <v>45.0</v>
      </c>
      <c r="J12" s="89">
        <v>49.0</v>
      </c>
      <c r="K12" s="80">
        <v>55.0</v>
      </c>
      <c r="L12" s="81">
        <v>60.0</v>
      </c>
      <c r="M12" s="81">
        <v>63.0</v>
      </c>
      <c r="N12" s="54">
        <f t="shared" si="1"/>
        <v>49</v>
      </c>
      <c r="O12" s="54">
        <f t="shared" si="2"/>
        <v>63</v>
      </c>
      <c r="P12" s="54">
        <f t="shared" si="3"/>
        <v>112</v>
      </c>
      <c r="Q12" s="56">
        <f t="shared" si="4"/>
        <v>150.3798437</v>
      </c>
      <c r="R12" s="56" t="str">
        <f t="shared" si="5"/>
        <v/>
      </c>
      <c r="S12" s="68"/>
      <c r="T12" s="69" t="s">
        <v>47</v>
      </c>
      <c r="U12" s="59">
        <f t="shared" si="6"/>
        <v>1.342677176</v>
      </c>
      <c r="V12" s="60">
        <f>R5</f>
        <v>44856</v>
      </c>
      <c r="W12" s="108" t="str">
        <f t="shared" si="7"/>
        <v>k</v>
      </c>
      <c r="X12" s="61">
        <f t="shared" si="8"/>
        <v>25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b">
        <f t="shared" si="10"/>
        <v>0</v>
      </c>
    </row>
    <row r="13" ht="19.5" customHeight="1">
      <c r="A13" s="94"/>
      <c r="B13" s="91"/>
      <c r="C13" s="129"/>
      <c r="D13" s="92"/>
      <c r="E13" s="93"/>
      <c r="F13" s="95"/>
      <c r="G13" s="95"/>
      <c r="H13" s="87"/>
      <c r="I13" s="88"/>
      <c r="J13" s="89"/>
      <c r="K13" s="80"/>
      <c r="L13" s="81"/>
      <c r="M13" s="81"/>
      <c r="N13" s="54" t="str">
        <f t="shared" si="1"/>
        <v/>
      </c>
      <c r="O13" s="54" t="str">
        <f t="shared" si="2"/>
        <v/>
      </c>
      <c r="P13" s="54" t="str">
        <f t="shared" si="3"/>
        <v/>
      </c>
      <c r="Q13" s="56" t="str">
        <f t="shared" si="4"/>
        <v/>
      </c>
      <c r="R13" s="56" t="str">
        <f t="shared" si="5"/>
        <v/>
      </c>
      <c r="S13" s="68"/>
      <c r="T13" s="69" t="s">
        <v>47</v>
      </c>
      <c r="U13" s="59" t="str">
        <f t="shared" si="6"/>
        <v/>
      </c>
      <c r="V13" s="60">
        <f>R5</f>
        <v>44856</v>
      </c>
      <c r="W13" s="108" t="b">
        <f t="shared" si="7"/>
        <v>0</v>
      </c>
      <c r="X13" s="61">
        <f t="shared" si="8"/>
        <v>0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10"/>
        <v/>
      </c>
    </row>
    <row r="14" ht="19.5" customHeight="1">
      <c r="A14" s="94" t="s">
        <v>115</v>
      </c>
      <c r="B14" s="91">
        <v>63.43</v>
      </c>
      <c r="C14" s="129" t="s">
        <v>116</v>
      </c>
      <c r="D14" s="92">
        <v>33206.0</v>
      </c>
      <c r="E14" s="93"/>
      <c r="F14" s="95" t="s">
        <v>120</v>
      </c>
      <c r="G14" s="95" t="s">
        <v>5</v>
      </c>
      <c r="H14" s="87">
        <v>68.0</v>
      </c>
      <c r="I14" s="88">
        <v>71.0</v>
      </c>
      <c r="J14" s="89">
        <v>74.0</v>
      </c>
      <c r="K14" s="80">
        <v>84.0</v>
      </c>
      <c r="L14" s="81">
        <v>89.0</v>
      </c>
      <c r="M14" s="81">
        <v>93.0</v>
      </c>
      <c r="N14" s="54">
        <f t="shared" si="1"/>
        <v>74</v>
      </c>
      <c r="O14" s="54">
        <f t="shared" si="2"/>
        <v>93</v>
      </c>
      <c r="P14" s="54">
        <f t="shared" si="3"/>
        <v>167</v>
      </c>
      <c r="Q14" s="56">
        <f t="shared" si="4"/>
        <v>217.9714188</v>
      </c>
      <c r="R14" s="56" t="str">
        <f t="shared" si="5"/>
        <v/>
      </c>
      <c r="S14" s="68"/>
      <c r="T14" s="69" t="s">
        <v>47</v>
      </c>
      <c r="U14" s="59">
        <f t="shared" si="6"/>
        <v>1.305218076</v>
      </c>
      <c r="V14" s="60">
        <f>R5</f>
        <v>44856</v>
      </c>
      <c r="W14" s="108" t="str">
        <f t="shared" si="7"/>
        <v>k</v>
      </c>
      <c r="X14" s="61">
        <f t="shared" si="8"/>
        <v>32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b">
        <f t="shared" si="10"/>
        <v>0</v>
      </c>
    </row>
    <row r="15" ht="19.5" customHeight="1">
      <c r="A15" s="94"/>
      <c r="B15" s="91"/>
      <c r="C15" s="129"/>
      <c r="D15" s="92"/>
      <c r="E15" s="93"/>
      <c r="F15" s="95"/>
      <c r="G15" s="95"/>
      <c r="H15" s="87"/>
      <c r="I15" s="88"/>
      <c r="J15" s="89"/>
      <c r="K15" s="80"/>
      <c r="L15" s="81"/>
      <c r="M15" s="81"/>
      <c r="N15" s="54" t="str">
        <f t="shared" si="1"/>
        <v/>
      </c>
      <c r="O15" s="54" t="str">
        <f t="shared" si="2"/>
        <v/>
      </c>
      <c r="P15" s="54" t="str">
        <f t="shared" si="3"/>
        <v/>
      </c>
      <c r="Q15" s="56" t="str">
        <f t="shared" si="4"/>
        <v/>
      </c>
      <c r="R15" s="56" t="str">
        <f t="shared" si="5"/>
        <v/>
      </c>
      <c r="S15" s="68"/>
      <c r="T15" s="69"/>
      <c r="U15" s="59" t="str">
        <f t="shared" si="6"/>
        <v/>
      </c>
      <c r="V15" s="60">
        <f>R5</f>
        <v>44856</v>
      </c>
      <c r="W15" s="108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94"/>
      <c r="B16" s="91"/>
      <c r="C16" s="129"/>
      <c r="D16" s="92"/>
      <c r="E16" s="93"/>
      <c r="F16" s="95"/>
      <c r="G16" s="95"/>
      <c r="H16" s="87"/>
      <c r="I16" s="88"/>
      <c r="J16" s="89"/>
      <c r="K16" s="80"/>
      <c r="L16" s="81"/>
      <c r="M16" s="81"/>
      <c r="N16" s="54" t="str">
        <f t="shared" si="1"/>
        <v/>
      </c>
      <c r="O16" s="54" t="str">
        <f t="shared" si="2"/>
        <v/>
      </c>
      <c r="P16" s="54" t="str">
        <f t="shared" si="3"/>
        <v/>
      </c>
      <c r="Q16" s="56" t="str">
        <f t="shared" si="4"/>
        <v/>
      </c>
      <c r="R16" s="56" t="str">
        <f>IFERROR(IF(Y16=1,Q16*AB16,""),"")</f>
        <v/>
      </c>
      <c r="S16" s="68"/>
      <c r="T16" s="69"/>
      <c r="U16" s="59" t="str">
        <f t="shared" si="6"/>
        <v/>
      </c>
      <c r="V16" s="60">
        <f>R5</f>
        <v>44856</v>
      </c>
      <c r="W16" s="108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131" t="s">
        <v>121</v>
      </c>
      <c r="B17" s="91">
        <v>69.99</v>
      </c>
      <c r="C17" s="129" t="s">
        <v>116</v>
      </c>
      <c r="D17" s="92">
        <v>34411.0</v>
      </c>
      <c r="E17" s="93"/>
      <c r="F17" s="95" t="s">
        <v>122</v>
      </c>
      <c r="G17" s="95" t="s">
        <v>5</v>
      </c>
      <c r="H17" s="87">
        <v>65.0</v>
      </c>
      <c r="I17" s="88">
        <v>70.0</v>
      </c>
      <c r="J17" s="89">
        <v>73.0</v>
      </c>
      <c r="K17" s="80">
        <v>83.0</v>
      </c>
      <c r="L17" s="81">
        <v>88.0</v>
      </c>
      <c r="M17" s="81">
        <v>92.0</v>
      </c>
      <c r="N17" s="54">
        <f t="shared" si="1"/>
        <v>73</v>
      </c>
      <c r="O17" s="54">
        <f t="shared" si="2"/>
        <v>92</v>
      </c>
      <c r="P17" s="54">
        <f t="shared" si="3"/>
        <v>165</v>
      </c>
      <c r="Q17" s="56">
        <f t="shared" si="4"/>
        <v>203.6399166</v>
      </c>
      <c r="R17" s="56" t="str">
        <f>IF(Y17=1,Q17*AB17,"")</f>
        <v/>
      </c>
      <c r="S17" s="68"/>
      <c r="T17" s="69"/>
      <c r="U17" s="59">
        <f t="shared" si="6"/>
        <v>1.234181313</v>
      </c>
      <c r="V17" s="60">
        <f>R5</f>
        <v>44856</v>
      </c>
      <c r="W17" s="108" t="str">
        <f t="shared" si="7"/>
        <v>k</v>
      </c>
      <c r="X17" s="61">
        <f t="shared" si="8"/>
        <v>28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b">
        <f t="shared" si="10"/>
        <v>0</v>
      </c>
    </row>
    <row r="18" ht="19.5" customHeight="1">
      <c r="A18" s="94"/>
      <c r="B18" s="91"/>
      <c r="C18" s="129"/>
      <c r="D18" s="92"/>
      <c r="E18" s="93"/>
      <c r="F18" s="95"/>
      <c r="G18" s="79"/>
      <c r="H18" s="87"/>
      <c r="I18" s="88"/>
      <c r="J18" s="89"/>
      <c r="K18" s="80"/>
      <c r="L18" s="81"/>
      <c r="M18" s="81"/>
      <c r="N18" s="54" t="str">
        <f t="shared" si="1"/>
        <v/>
      </c>
      <c r="O18" s="54" t="str">
        <f t="shared" si="2"/>
        <v/>
      </c>
      <c r="P18" s="54" t="str">
        <f t="shared" si="3"/>
        <v/>
      </c>
      <c r="Q18" s="56" t="str">
        <f t="shared" si="4"/>
        <v/>
      </c>
      <c r="R18" s="56" t="str">
        <f>IFERROR(IF(Y18=1,Q18*AB18,""),"")</f>
        <v/>
      </c>
      <c r="S18" s="68"/>
      <c r="T18" s="69" t="s">
        <v>47</v>
      </c>
      <c r="U18" s="59" t="str">
        <f t="shared" si="6"/>
        <v/>
      </c>
      <c r="V18" s="60">
        <f>R5</f>
        <v>44856</v>
      </c>
      <c r="W18" s="108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94"/>
      <c r="B19" s="91"/>
      <c r="C19" s="129"/>
      <c r="D19" s="92"/>
      <c r="E19" s="93"/>
      <c r="F19" s="95"/>
      <c r="G19" s="95"/>
      <c r="H19" s="87"/>
      <c r="I19" s="88"/>
      <c r="J19" s="89"/>
      <c r="K19" s="80"/>
      <c r="L19" s="81"/>
      <c r="M19" s="81"/>
      <c r="N19" s="54" t="str">
        <f t="shared" si="1"/>
        <v/>
      </c>
      <c r="O19" s="54" t="str">
        <f t="shared" si="2"/>
        <v/>
      </c>
      <c r="P19" s="54" t="str">
        <f t="shared" si="3"/>
        <v/>
      </c>
      <c r="Q19" s="56" t="str">
        <f t="shared" si="4"/>
        <v/>
      </c>
      <c r="R19" s="56" t="str">
        <f t="shared" ref="R19:R24" si="11">IF(Y19=1,Q19*AB19,"")</f>
        <v/>
      </c>
      <c r="S19" s="68"/>
      <c r="T19" s="69"/>
      <c r="U19" s="59" t="str">
        <f t="shared" si="6"/>
        <v/>
      </c>
      <c r="V19" s="60">
        <f>R5</f>
        <v>44856</v>
      </c>
      <c r="W19" s="108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131" t="s">
        <v>95</v>
      </c>
      <c r="B20" s="91">
        <v>76.84</v>
      </c>
      <c r="C20" s="129" t="s">
        <v>123</v>
      </c>
      <c r="D20" s="92">
        <v>27503.0</v>
      </c>
      <c r="E20" s="93"/>
      <c r="F20" s="95" t="s">
        <v>124</v>
      </c>
      <c r="G20" s="79" t="s">
        <v>52</v>
      </c>
      <c r="H20" s="87">
        <v>38.0</v>
      </c>
      <c r="I20" s="88">
        <v>-42.0</v>
      </c>
      <c r="J20" s="89">
        <v>-44.0</v>
      </c>
      <c r="K20" s="80">
        <v>55.0</v>
      </c>
      <c r="L20" s="81">
        <v>60.0</v>
      </c>
      <c r="M20" s="81">
        <v>-63.0</v>
      </c>
      <c r="N20" s="54">
        <f t="shared" si="1"/>
        <v>38</v>
      </c>
      <c r="O20" s="54">
        <f t="shared" si="2"/>
        <v>60</v>
      </c>
      <c r="P20" s="54">
        <f t="shared" si="3"/>
        <v>98</v>
      </c>
      <c r="Q20" s="56">
        <f t="shared" si="4"/>
        <v>115.3964781</v>
      </c>
      <c r="R20" s="56">
        <f t="shared" si="11"/>
        <v>145.9765448</v>
      </c>
      <c r="S20" s="68"/>
      <c r="T20" s="69"/>
      <c r="U20" s="59">
        <f t="shared" si="6"/>
        <v>1.177515082</v>
      </c>
      <c r="V20" s="60">
        <f>R5</f>
        <v>44856</v>
      </c>
      <c r="W20" s="108" t="str">
        <f t="shared" si="7"/>
        <v>k</v>
      </c>
      <c r="X20" s="61">
        <f t="shared" si="8"/>
        <v>47</v>
      </c>
      <c r="Y20" s="62">
        <f t="shared" si="9"/>
        <v>1</v>
      </c>
      <c r="Z20" s="132">
        <f>IF(Y20=1,LOOKUP(X20,'Meltzer-Faber'!A3:A63,'Meltzer-Faber'!B3:B63))</f>
        <v>1.233</v>
      </c>
      <c r="AA20" s="133">
        <f>IF(Y20=1,LOOKUP(X20,'Meltzer-Faber'!A3:A63,'Meltzer-Faber'!C3:C63))</f>
        <v>1.265</v>
      </c>
      <c r="AB20" s="133">
        <f t="shared" si="10"/>
        <v>1.265</v>
      </c>
    </row>
    <row r="21" ht="19.5" customHeight="1">
      <c r="A21" s="94"/>
      <c r="B21" s="91"/>
      <c r="C21" s="129"/>
      <c r="D21" s="92"/>
      <c r="E21" s="93"/>
      <c r="F21" s="73"/>
      <c r="G21" s="95"/>
      <c r="H21" s="87"/>
      <c r="I21" s="88"/>
      <c r="J21" s="89"/>
      <c r="K21" s="80"/>
      <c r="L21" s="81"/>
      <c r="M21" s="81"/>
      <c r="N21" s="54" t="str">
        <f t="shared" si="1"/>
        <v/>
      </c>
      <c r="O21" s="54" t="str">
        <f t="shared" si="2"/>
        <v/>
      </c>
      <c r="P21" s="54" t="str">
        <f t="shared" si="3"/>
        <v/>
      </c>
      <c r="Q21" s="56" t="str">
        <f t="shared" si="4"/>
        <v/>
      </c>
      <c r="R21" s="56" t="str">
        <f t="shared" si="11"/>
        <v/>
      </c>
      <c r="S21" s="68"/>
      <c r="T21" s="69"/>
      <c r="U21" s="59" t="str">
        <f t="shared" si="6"/>
        <v/>
      </c>
      <c r="V21" s="60">
        <f>R5</f>
        <v>44856</v>
      </c>
      <c r="W21" s="108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94"/>
      <c r="B22" s="91"/>
      <c r="C22" s="129"/>
      <c r="D22" s="92"/>
      <c r="E22" s="93"/>
      <c r="F22" s="73"/>
      <c r="G22" s="95"/>
      <c r="H22" s="87"/>
      <c r="I22" s="88"/>
      <c r="J22" s="89"/>
      <c r="K22" s="80"/>
      <c r="L22" s="81"/>
      <c r="M22" s="81"/>
      <c r="N22" s="54" t="str">
        <f t="shared" si="1"/>
        <v/>
      </c>
      <c r="O22" s="54" t="str">
        <f t="shared" si="2"/>
        <v/>
      </c>
      <c r="P22" s="54" t="str">
        <f t="shared" si="3"/>
        <v/>
      </c>
      <c r="Q22" s="56" t="str">
        <f t="shared" si="4"/>
        <v/>
      </c>
      <c r="R22" s="56" t="str">
        <f t="shared" si="11"/>
        <v/>
      </c>
      <c r="S22" s="68"/>
      <c r="T22" s="69"/>
      <c r="U22" s="59" t="str">
        <f t="shared" si="6"/>
        <v/>
      </c>
      <c r="V22" s="60">
        <f>R5</f>
        <v>44856</v>
      </c>
      <c r="W22" s="108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94"/>
      <c r="B23" s="91"/>
      <c r="C23" s="129"/>
      <c r="D23" s="92"/>
      <c r="E23" s="93"/>
      <c r="F23" s="73"/>
      <c r="G23" s="95"/>
      <c r="H23" s="87"/>
      <c r="I23" s="88"/>
      <c r="J23" s="89"/>
      <c r="K23" s="80"/>
      <c r="L23" s="81"/>
      <c r="M23" s="81"/>
      <c r="N23" s="54" t="str">
        <f t="shared" si="1"/>
        <v/>
      </c>
      <c r="O23" s="54" t="str">
        <f t="shared" si="2"/>
        <v/>
      </c>
      <c r="P23" s="54" t="str">
        <f t="shared" si="3"/>
        <v/>
      </c>
      <c r="Q23" s="56" t="str">
        <f t="shared" si="4"/>
        <v/>
      </c>
      <c r="R23" s="56" t="str">
        <f t="shared" si="11"/>
        <v/>
      </c>
      <c r="S23" s="68"/>
      <c r="T23" s="69"/>
      <c r="U23" s="59" t="str">
        <f t="shared" si="6"/>
        <v/>
      </c>
      <c r="V23" s="60">
        <f>R5</f>
        <v>44856</v>
      </c>
      <c r="W23" s="108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94"/>
      <c r="B24" s="91"/>
      <c r="C24" s="129"/>
      <c r="D24" s="92"/>
      <c r="E24" s="93"/>
      <c r="F24" s="73"/>
      <c r="G24" s="95"/>
      <c r="H24" s="87"/>
      <c r="I24" s="88"/>
      <c r="J24" s="89"/>
      <c r="K24" s="80"/>
      <c r="L24" s="81"/>
      <c r="M24" s="81"/>
      <c r="N24" s="54" t="str">
        <f t="shared" si="1"/>
        <v/>
      </c>
      <c r="O24" s="54" t="str">
        <f t="shared" si="2"/>
        <v/>
      </c>
      <c r="P24" s="54" t="str">
        <f t="shared" si="3"/>
        <v/>
      </c>
      <c r="Q24" s="96" t="str">
        <f t="shared" si="4"/>
        <v/>
      </c>
      <c r="R24" s="56" t="str">
        <f t="shared" si="11"/>
        <v/>
      </c>
      <c r="S24" s="97"/>
      <c r="T24" s="98"/>
      <c r="U24" s="59" t="str">
        <f t="shared" si="6"/>
        <v/>
      </c>
      <c r="V24" s="60">
        <f>R5</f>
        <v>44856</v>
      </c>
      <c r="W24" s="108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99"/>
      <c r="B25" s="100"/>
      <c r="C25" s="101"/>
      <c r="D25" s="102"/>
      <c r="E25" s="102"/>
      <c r="F25" s="99"/>
      <c r="G25" s="99"/>
      <c r="H25" s="103"/>
      <c r="I25" s="104"/>
      <c r="J25" s="103"/>
      <c r="K25" s="103" t="s">
        <v>47</v>
      </c>
      <c r="L25" s="103"/>
      <c r="M25" s="103"/>
      <c r="N25" s="101"/>
      <c r="O25" s="101"/>
      <c r="P25" s="101"/>
      <c r="Q25" s="105"/>
      <c r="R25" s="105"/>
      <c r="S25" s="105"/>
      <c r="T25" s="106"/>
      <c r="U25" s="107"/>
      <c r="V25" s="1"/>
      <c r="W25" s="108"/>
      <c r="X25" s="61">
        <f>(YEAR(V25)-YEAR(D25))</f>
        <v>0</v>
      </c>
      <c r="Y25" s="62">
        <f>IF(X26&gt;34,1,0)</f>
        <v>0</v>
      </c>
      <c r="Z25" s="109"/>
      <c r="AA25" s="107"/>
      <c r="AB25" s="107"/>
    </row>
    <row r="26" ht="12.75" customHeight="1">
      <c r="A26" s="1"/>
      <c r="B26" s="1"/>
      <c r="C26" s="2"/>
      <c r="D26" s="1"/>
      <c r="E26" s="1"/>
      <c r="F26" s="10"/>
      <c r="G26" s="10"/>
      <c r="H26" s="12"/>
      <c r="I26" s="13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6"/>
      <c r="V26" s="6"/>
      <c r="W26" s="6"/>
      <c r="X26" s="6"/>
      <c r="Y26" s="1"/>
      <c r="Z26" s="6"/>
      <c r="AA26" s="110"/>
      <c r="AB26" s="110"/>
    </row>
    <row r="27" ht="12.75" customHeight="1">
      <c r="A27" s="111" t="s">
        <v>68</v>
      </c>
      <c r="B27" s="136"/>
      <c r="C27" s="19" t="s">
        <v>69</v>
      </c>
      <c r="G27" s="112" t="s">
        <v>70</v>
      </c>
      <c r="H27" s="113" t="s">
        <v>71</v>
      </c>
      <c r="I27" s="114" t="s">
        <v>72</v>
      </c>
      <c r="J27" s="115"/>
      <c r="K27" s="116" t="s">
        <v>73</v>
      </c>
      <c r="L27" s="117"/>
      <c r="M27" s="117"/>
      <c r="N27" s="117"/>
      <c r="O27" s="117"/>
      <c r="P27" s="117"/>
      <c r="Q27" s="117"/>
      <c r="R27" s="115"/>
      <c r="S27" s="116" t="s">
        <v>74</v>
      </c>
      <c r="T27" s="115"/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B28" s="136"/>
      <c r="C28" s="19" t="s">
        <v>47</v>
      </c>
      <c r="G28" s="118" t="s">
        <v>47</v>
      </c>
      <c r="H28" s="119">
        <v>1.0</v>
      </c>
      <c r="I28" s="120"/>
      <c r="J28" s="115"/>
      <c r="K28" s="120" t="s">
        <v>125</v>
      </c>
      <c r="L28" s="117"/>
      <c r="M28" s="117"/>
      <c r="N28" s="117"/>
      <c r="O28" s="117"/>
      <c r="P28" s="117"/>
      <c r="Q28" s="117"/>
      <c r="R28" s="115"/>
      <c r="S28" s="120"/>
      <c r="T28" s="115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111" t="s">
        <v>76</v>
      </c>
      <c r="B29" s="136"/>
      <c r="C29" s="19"/>
      <c r="G29" s="121"/>
      <c r="H29" s="119">
        <v>2.0</v>
      </c>
      <c r="I29" s="120"/>
      <c r="J29" s="115"/>
      <c r="K29" s="120" t="s">
        <v>113</v>
      </c>
      <c r="L29" s="117"/>
      <c r="M29" s="117"/>
      <c r="N29" s="117"/>
      <c r="O29" s="117"/>
      <c r="P29" s="117"/>
      <c r="Q29" s="117"/>
      <c r="R29" s="115"/>
      <c r="S29" s="120"/>
      <c r="T29" s="115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B30" s="136"/>
      <c r="C30" s="19"/>
      <c r="G30" s="121"/>
      <c r="H30" s="119">
        <v>3.0</v>
      </c>
      <c r="I30" s="120"/>
      <c r="J30" s="115"/>
      <c r="K30" s="120" t="s">
        <v>126</v>
      </c>
      <c r="L30" s="117"/>
      <c r="M30" s="117"/>
      <c r="N30" s="117"/>
      <c r="O30" s="117"/>
      <c r="P30" s="117"/>
      <c r="Q30" s="117"/>
      <c r="R30" s="115"/>
      <c r="S30" s="120"/>
      <c r="T30" s="115"/>
      <c r="U30" s="19"/>
      <c r="V30" s="19"/>
      <c r="W30" s="19" t="s">
        <v>47</v>
      </c>
      <c r="X30" s="19"/>
      <c r="Y30" s="19"/>
      <c r="Z30" s="19"/>
      <c r="AA30" s="20"/>
      <c r="AB30" s="20"/>
    </row>
    <row r="31" ht="12.75" customHeight="1">
      <c r="A31" s="19"/>
      <c r="B31" s="136"/>
      <c r="C31" s="19"/>
      <c r="G31" s="121"/>
      <c r="H31" s="119">
        <v>4.0</v>
      </c>
      <c r="I31" s="120"/>
      <c r="J31" s="115"/>
      <c r="K31" s="120" t="s">
        <v>127</v>
      </c>
      <c r="L31" s="117"/>
      <c r="M31" s="117"/>
      <c r="N31" s="117"/>
      <c r="O31" s="117"/>
      <c r="P31" s="117"/>
      <c r="Q31" s="117"/>
      <c r="R31" s="115"/>
      <c r="S31" s="120"/>
      <c r="T31" s="115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B32" s="136"/>
      <c r="C32" s="19"/>
      <c r="D32" s="19"/>
      <c r="E32" s="19"/>
      <c r="F32" s="19"/>
      <c r="G32" s="136"/>
      <c r="H32" s="119">
        <v>5.0</v>
      </c>
      <c r="I32" s="120"/>
      <c r="J32" s="115"/>
      <c r="K32" s="120"/>
      <c r="L32" s="117"/>
      <c r="M32" s="117"/>
      <c r="N32" s="117"/>
      <c r="O32" s="117"/>
      <c r="P32" s="117"/>
      <c r="Q32" s="117"/>
      <c r="R32" s="115"/>
      <c r="S32" s="120"/>
      <c r="T32" s="115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22"/>
      <c r="D33" s="7"/>
      <c r="E33" s="7"/>
      <c r="F33" s="6"/>
      <c r="G33" s="123" t="s">
        <v>79</v>
      </c>
      <c r="H33" s="119">
        <v>1.0</v>
      </c>
      <c r="I33" s="120"/>
      <c r="J33" s="115"/>
      <c r="K33" s="120" t="s">
        <v>85</v>
      </c>
      <c r="L33" s="117"/>
      <c r="M33" s="117"/>
      <c r="N33" s="117"/>
      <c r="O33" s="117"/>
      <c r="P33" s="117"/>
      <c r="Q33" s="117"/>
      <c r="R33" s="115"/>
      <c r="S33" s="120"/>
      <c r="T33" s="115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11" t="s">
        <v>80</v>
      </c>
      <c r="B34" s="136"/>
      <c r="C34" s="19" t="s">
        <v>69</v>
      </c>
      <c r="G34" s="123" t="s">
        <v>81</v>
      </c>
      <c r="H34" s="119">
        <v>1.0</v>
      </c>
      <c r="I34" s="120"/>
      <c r="J34" s="115"/>
      <c r="K34" s="120" t="s">
        <v>82</v>
      </c>
      <c r="L34" s="117"/>
      <c r="M34" s="117"/>
      <c r="N34" s="117"/>
      <c r="O34" s="117"/>
      <c r="P34" s="117"/>
      <c r="Q34" s="117"/>
      <c r="R34" s="115"/>
      <c r="S34" s="120"/>
      <c r="T34" s="115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9"/>
      <c r="G35" s="123" t="s">
        <v>83</v>
      </c>
      <c r="H35" s="119">
        <v>1.0</v>
      </c>
      <c r="I35" s="120"/>
      <c r="J35" s="115"/>
      <c r="K35" s="120" t="s">
        <v>69</v>
      </c>
      <c r="L35" s="117"/>
      <c r="M35" s="117"/>
      <c r="N35" s="117"/>
      <c r="O35" s="117"/>
      <c r="P35" s="117"/>
      <c r="Q35" s="117"/>
      <c r="R35" s="115"/>
      <c r="S35" s="120"/>
      <c r="T35" s="11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11" t="s">
        <v>84</v>
      </c>
      <c r="B36" s="124"/>
      <c r="C36" s="19" t="s">
        <v>85</v>
      </c>
      <c r="G36" s="136"/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9"/>
      <c r="G37" s="123" t="s">
        <v>86</v>
      </c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24" t="s">
        <v>87</v>
      </c>
      <c r="B38" s="124"/>
      <c r="C38" s="125" t="s">
        <v>88</v>
      </c>
      <c r="D38" s="126"/>
      <c r="E38" s="126"/>
      <c r="F38" s="127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25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28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5.75" customHeight="1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</row>
    <row r="240" ht="15.75" customHeight="1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</row>
    <row r="241" ht="15.75" customHeight="1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</row>
    <row r="242" ht="15.75" customHeight="1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</row>
    <row r="243" ht="15.75" customHeight="1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</row>
    <row r="244" ht="15.75" customHeight="1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</row>
    <row r="245" ht="15.75" customHeight="1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  <c r="AB245" s="136"/>
    </row>
    <row r="246" ht="15.75" customHeight="1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</row>
    <row r="247" ht="15.75" customHeight="1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</row>
    <row r="248" ht="15.75" customHeight="1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  <c r="AB248" s="136"/>
    </row>
    <row r="249" ht="15.75" customHeight="1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  <c r="AB249" s="136"/>
    </row>
    <row r="250" ht="15.75" customHeight="1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</row>
    <row r="251" ht="15.75" customHeight="1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  <c r="AB251" s="136"/>
    </row>
    <row r="252" ht="15.75" customHeight="1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</row>
    <row r="253" ht="15.75" customHeight="1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</row>
    <row r="254" ht="15.75" customHeight="1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  <c r="AB254" s="136"/>
    </row>
    <row r="255" ht="15.75" customHeight="1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</row>
    <row r="256" ht="15.75" customHeight="1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</row>
    <row r="257" ht="15.75" customHeight="1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</row>
    <row r="258" ht="15.75" customHeight="1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</row>
    <row r="259" ht="15.75" customHeight="1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  <c r="AB259" s="136"/>
    </row>
    <row r="260" ht="15.75" customHeight="1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</row>
    <row r="261" ht="15.75" customHeight="1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</row>
    <row r="262" ht="15.75" customHeight="1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</row>
    <row r="263" ht="15.75" customHeight="1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</row>
    <row r="264" ht="15.75" customHeight="1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</row>
    <row r="265" ht="15.75" customHeight="1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</row>
    <row r="266" ht="15.75" customHeight="1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</row>
    <row r="267" ht="15.75" customHeight="1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</row>
    <row r="268" ht="15.75" customHeight="1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</row>
    <row r="269" ht="15.75" customHeight="1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</row>
    <row r="270" ht="15.75" customHeight="1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</row>
    <row r="271" ht="15.75" customHeight="1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</row>
    <row r="272" ht="15.75" customHeight="1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</row>
    <row r="273" ht="15.75" customHeight="1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</row>
    <row r="274" ht="15.75" customHeight="1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</row>
    <row r="275" ht="15.75" customHeight="1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</row>
    <row r="276" ht="15.75" customHeight="1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</row>
    <row r="277" ht="15.75" customHeight="1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</row>
    <row r="278" ht="15.75" customHeight="1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</row>
    <row r="279" ht="15.75" customHeight="1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</row>
    <row r="280" ht="15.75" customHeight="1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</row>
    <row r="281" ht="15.75" customHeight="1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</row>
    <row r="282" ht="15.75" customHeight="1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  <c r="AB282" s="136"/>
    </row>
    <row r="283" ht="15.75" customHeight="1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  <c r="AA283" s="136"/>
      <c r="AB283" s="136"/>
    </row>
    <row r="284" ht="15.75" customHeight="1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  <c r="AB284" s="136"/>
    </row>
    <row r="285" ht="15.75" customHeight="1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  <c r="AB285" s="136"/>
    </row>
    <row r="286" ht="15.75" customHeight="1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  <c r="AB286" s="136"/>
    </row>
    <row r="287" ht="15.75" customHeight="1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</row>
    <row r="288" ht="15.75" customHeight="1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  <c r="AA288" s="136"/>
      <c r="AB288" s="136"/>
    </row>
    <row r="289" ht="15.75" customHeight="1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36"/>
      <c r="AB289" s="136"/>
    </row>
    <row r="290" ht="15.75" customHeight="1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  <c r="AA290" s="136"/>
      <c r="AB290" s="136"/>
    </row>
    <row r="291" ht="15.75" customHeight="1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  <c r="AA291" s="136"/>
      <c r="AB291" s="136"/>
    </row>
    <row r="292" ht="15.75" customHeight="1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  <c r="AA292" s="136"/>
      <c r="AB292" s="136"/>
    </row>
    <row r="293" ht="15.75" customHeight="1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  <c r="AA293" s="136"/>
      <c r="AB293" s="136"/>
    </row>
    <row r="294" ht="15.75" customHeight="1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  <c r="AA294" s="136"/>
      <c r="AB294" s="136"/>
    </row>
    <row r="295" ht="15.75" customHeight="1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  <c r="AB295" s="136"/>
    </row>
    <row r="296" ht="15.75" customHeight="1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  <c r="AA296" s="136"/>
      <c r="AB296" s="136"/>
    </row>
    <row r="297" ht="15.75" customHeight="1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  <c r="AB297" s="136"/>
    </row>
    <row r="298" ht="15.75" customHeight="1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  <c r="AB298" s="136"/>
    </row>
    <row r="299" ht="15.75" customHeight="1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  <c r="AA299" s="136"/>
      <c r="AB299" s="136"/>
    </row>
    <row r="300" ht="15.75" customHeight="1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  <c r="AB300" s="136"/>
    </row>
    <row r="301" ht="15.75" customHeight="1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  <c r="AA301" s="136"/>
      <c r="AB301" s="136"/>
    </row>
    <row r="302" ht="15.75" customHeight="1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  <c r="AA302" s="136"/>
      <c r="AB302" s="136"/>
    </row>
    <row r="303" ht="15.75" customHeight="1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  <c r="AA303" s="136"/>
      <c r="AB303" s="136"/>
    </row>
    <row r="304" ht="15.75" customHeight="1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  <c r="AA304" s="136"/>
      <c r="AB304" s="136"/>
    </row>
    <row r="305" ht="15.75" customHeight="1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  <c r="AA305" s="136"/>
      <c r="AB305" s="136"/>
    </row>
    <row r="306" ht="15.75" customHeight="1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  <c r="AA306" s="136"/>
      <c r="AB306" s="136"/>
    </row>
    <row r="307" ht="15.75" customHeight="1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  <c r="AA307" s="136"/>
      <c r="AB307" s="136"/>
    </row>
    <row r="308" ht="15.75" customHeight="1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  <c r="AB308" s="136"/>
    </row>
    <row r="309" ht="15.75" customHeight="1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  <c r="AB309" s="136"/>
    </row>
    <row r="310" ht="15.75" customHeight="1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  <c r="AA310" s="136"/>
      <c r="AB310" s="136"/>
    </row>
    <row r="311" ht="15.75" customHeight="1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  <c r="AA311" s="136"/>
      <c r="AB311" s="136"/>
    </row>
    <row r="312" ht="15.75" customHeight="1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  <c r="AA312" s="136"/>
      <c r="AB312" s="136"/>
    </row>
    <row r="313" ht="15.75" customHeight="1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  <c r="AA313" s="136"/>
      <c r="AB313" s="136"/>
    </row>
    <row r="314" ht="15.75" customHeight="1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  <c r="AA314" s="136"/>
      <c r="AB314" s="136"/>
    </row>
    <row r="315" ht="15.75" customHeight="1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  <c r="AA315" s="136"/>
      <c r="AB315" s="136"/>
    </row>
    <row r="316" ht="15.75" customHeight="1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  <c r="AA316" s="136"/>
      <c r="AB316" s="136"/>
    </row>
    <row r="317" ht="15.75" customHeight="1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  <c r="AA317" s="136"/>
      <c r="AB317" s="136"/>
    </row>
    <row r="318" ht="15.75" customHeight="1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  <c r="AA318" s="136"/>
      <c r="AB318" s="136"/>
    </row>
    <row r="319" ht="15.75" customHeight="1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  <c r="AA319" s="136"/>
      <c r="AB319" s="136"/>
    </row>
    <row r="320" ht="15.75" customHeight="1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  <c r="AA320" s="136"/>
      <c r="AB320" s="136"/>
    </row>
    <row r="321" ht="15.75" customHeight="1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  <c r="AA321" s="136"/>
      <c r="AB321" s="136"/>
    </row>
    <row r="322" ht="15.75" customHeight="1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  <c r="AA322" s="136"/>
      <c r="AB322" s="136"/>
    </row>
    <row r="323" ht="15.75" customHeight="1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6"/>
      <c r="AB323" s="136"/>
    </row>
    <row r="324" ht="15.75" customHeight="1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  <c r="AB324" s="136"/>
    </row>
    <row r="325" ht="15.75" customHeight="1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  <c r="AB325" s="136"/>
    </row>
    <row r="326" ht="15.75" customHeight="1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  <c r="AA326" s="136"/>
      <c r="AB326" s="136"/>
    </row>
    <row r="327" ht="15.75" customHeight="1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  <c r="AB327" s="136"/>
    </row>
    <row r="328" ht="15.75" customHeight="1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  <c r="AA328" s="136"/>
      <c r="AB328" s="136"/>
    </row>
    <row r="329" ht="15.75" customHeight="1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  <c r="AA329" s="136"/>
      <c r="AB329" s="136"/>
    </row>
    <row r="330" ht="15.75" customHeight="1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  <c r="W330" s="136"/>
      <c r="X330" s="136"/>
      <c r="Y330" s="136"/>
      <c r="Z330" s="136"/>
      <c r="AA330" s="136"/>
      <c r="AB330" s="136"/>
    </row>
    <row r="331" ht="15.75" customHeight="1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36"/>
      <c r="U331" s="136"/>
      <c r="V331" s="136"/>
      <c r="W331" s="136"/>
      <c r="X331" s="136"/>
      <c r="Y331" s="136"/>
      <c r="Z331" s="136"/>
      <c r="AA331" s="136"/>
      <c r="AB331" s="136"/>
    </row>
    <row r="332" ht="15.75" customHeight="1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  <c r="AA332" s="136"/>
      <c r="AB332" s="136"/>
    </row>
    <row r="333" ht="15.75" customHeight="1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6"/>
      <c r="Z333" s="136"/>
      <c r="AA333" s="136"/>
      <c r="AB333" s="136"/>
    </row>
    <row r="334" ht="15.75" customHeight="1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  <c r="AA334" s="136"/>
      <c r="AB334" s="136"/>
    </row>
    <row r="335" ht="15.75" customHeight="1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  <c r="W335" s="136"/>
      <c r="X335" s="136"/>
      <c r="Y335" s="136"/>
      <c r="Z335" s="136"/>
      <c r="AA335" s="136"/>
      <c r="AB335" s="136"/>
    </row>
    <row r="336" ht="15.75" customHeight="1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6"/>
      <c r="R336" s="136"/>
      <c r="S336" s="136"/>
      <c r="T336" s="136"/>
      <c r="U336" s="136"/>
      <c r="V336" s="136"/>
      <c r="W336" s="136"/>
      <c r="X336" s="136"/>
      <c r="Y336" s="136"/>
      <c r="Z336" s="136"/>
      <c r="AA336" s="136"/>
      <c r="AB336" s="136"/>
    </row>
    <row r="337" ht="15.75" customHeight="1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6"/>
      <c r="R337" s="136"/>
      <c r="S337" s="136"/>
      <c r="T337" s="136"/>
      <c r="U337" s="136"/>
      <c r="V337" s="136"/>
      <c r="W337" s="136"/>
      <c r="X337" s="136"/>
      <c r="Y337" s="136"/>
      <c r="Z337" s="136"/>
      <c r="AA337" s="136"/>
      <c r="AB337" s="136"/>
    </row>
    <row r="338" ht="15.75" customHeight="1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6"/>
      <c r="R338" s="136"/>
      <c r="S338" s="136"/>
      <c r="T338" s="136"/>
      <c r="U338" s="136"/>
      <c r="V338" s="136"/>
      <c r="W338" s="136"/>
      <c r="X338" s="136"/>
      <c r="Y338" s="136"/>
      <c r="Z338" s="136"/>
      <c r="AA338" s="136"/>
      <c r="AB338" s="136"/>
    </row>
    <row r="339" ht="15.75" customHeight="1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  <c r="AA339" s="136"/>
      <c r="AB339" s="136"/>
    </row>
    <row r="340" ht="15.75" customHeight="1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36"/>
      <c r="U340" s="136"/>
      <c r="V340" s="136"/>
      <c r="W340" s="136"/>
      <c r="X340" s="136"/>
      <c r="Y340" s="136"/>
      <c r="Z340" s="136"/>
      <c r="AA340" s="136"/>
      <c r="AB340" s="136"/>
    </row>
    <row r="341" ht="15.75" customHeight="1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  <c r="V341" s="136"/>
      <c r="W341" s="136"/>
      <c r="X341" s="136"/>
      <c r="Y341" s="136"/>
      <c r="Z341" s="136"/>
      <c r="AA341" s="136"/>
      <c r="AB341" s="136"/>
    </row>
    <row r="342" ht="15.75" customHeight="1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O342" s="136"/>
      <c r="P342" s="136"/>
      <c r="Q342" s="136"/>
      <c r="R342" s="136"/>
      <c r="S342" s="136"/>
      <c r="T342" s="136"/>
      <c r="U342" s="136"/>
      <c r="V342" s="136"/>
      <c r="W342" s="136"/>
      <c r="X342" s="136"/>
      <c r="Y342" s="136"/>
      <c r="Z342" s="136"/>
      <c r="AA342" s="136"/>
      <c r="AB342" s="136"/>
    </row>
    <row r="343" ht="15.75" customHeight="1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6"/>
      <c r="W343" s="136"/>
      <c r="X343" s="136"/>
      <c r="Y343" s="136"/>
      <c r="Z343" s="136"/>
      <c r="AA343" s="136"/>
      <c r="AB343" s="136"/>
    </row>
    <row r="344" ht="15.75" customHeight="1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  <c r="Z344" s="136"/>
      <c r="AA344" s="136"/>
      <c r="AB344" s="136"/>
    </row>
    <row r="345" ht="15.75" customHeight="1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O345" s="136"/>
      <c r="P345" s="136"/>
      <c r="Q345" s="136"/>
      <c r="R345" s="136"/>
      <c r="S345" s="136"/>
      <c r="T345" s="136"/>
      <c r="U345" s="136"/>
      <c r="V345" s="136"/>
      <c r="W345" s="136"/>
      <c r="X345" s="136"/>
      <c r="Y345" s="136"/>
      <c r="Z345" s="136"/>
      <c r="AA345" s="136"/>
      <c r="AB345" s="136"/>
    </row>
    <row r="346" ht="15.75" customHeight="1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  <c r="W346" s="136"/>
      <c r="X346" s="136"/>
      <c r="Y346" s="136"/>
      <c r="Z346" s="136"/>
      <c r="AA346" s="136"/>
      <c r="AB346" s="136"/>
    </row>
    <row r="347" ht="15.75" customHeight="1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  <c r="W347" s="136"/>
      <c r="X347" s="136"/>
      <c r="Y347" s="136"/>
      <c r="Z347" s="136"/>
      <c r="AA347" s="136"/>
      <c r="AB347" s="136"/>
    </row>
    <row r="348" ht="15.75" customHeight="1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  <c r="Z348" s="136"/>
      <c r="AA348" s="136"/>
      <c r="AB348" s="136"/>
    </row>
    <row r="349" ht="15.75" customHeight="1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  <c r="W349" s="136"/>
      <c r="X349" s="136"/>
      <c r="Y349" s="136"/>
      <c r="Z349" s="136"/>
      <c r="AA349" s="136"/>
      <c r="AB349" s="136"/>
    </row>
    <row r="350" ht="15.75" customHeight="1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O350" s="136"/>
      <c r="P350" s="136"/>
      <c r="Q350" s="136"/>
      <c r="R350" s="136"/>
      <c r="S350" s="136"/>
      <c r="T350" s="136"/>
      <c r="U350" s="136"/>
      <c r="V350" s="136"/>
      <c r="W350" s="136"/>
      <c r="X350" s="136"/>
      <c r="Y350" s="136"/>
      <c r="Z350" s="136"/>
      <c r="AA350" s="136"/>
      <c r="AB350" s="136"/>
    </row>
    <row r="351" ht="15.75" customHeight="1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O351" s="136"/>
      <c r="P351" s="136"/>
      <c r="Q351" s="136"/>
      <c r="R351" s="136"/>
      <c r="S351" s="136"/>
      <c r="T351" s="136"/>
      <c r="U351" s="136"/>
      <c r="V351" s="136"/>
      <c r="W351" s="136"/>
      <c r="X351" s="136"/>
      <c r="Y351" s="136"/>
      <c r="Z351" s="136"/>
      <c r="AA351" s="136"/>
      <c r="AB351" s="136"/>
    </row>
    <row r="352" ht="15.75" customHeight="1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  <c r="W352" s="136"/>
      <c r="X352" s="136"/>
      <c r="Y352" s="136"/>
      <c r="Z352" s="136"/>
      <c r="AA352" s="136"/>
      <c r="AB352" s="136"/>
    </row>
    <row r="353" ht="15.75" customHeight="1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  <c r="W353" s="136"/>
      <c r="X353" s="136"/>
      <c r="Y353" s="136"/>
      <c r="Z353" s="136"/>
      <c r="AA353" s="136"/>
      <c r="AB353" s="136"/>
    </row>
    <row r="354" ht="15.75" customHeight="1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  <c r="AA354" s="136"/>
      <c r="AB354" s="136"/>
    </row>
    <row r="355" ht="15.75" customHeight="1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  <c r="AA355" s="136"/>
      <c r="AB355" s="136"/>
    </row>
    <row r="356" ht="15.75" customHeight="1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  <c r="AA356" s="136"/>
      <c r="AB356" s="136"/>
    </row>
    <row r="357" ht="15.75" customHeight="1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136"/>
      <c r="V357" s="136"/>
      <c r="W357" s="136"/>
      <c r="X357" s="136"/>
      <c r="Y357" s="136"/>
      <c r="Z357" s="136"/>
      <c r="AA357" s="136"/>
      <c r="AB357" s="136"/>
    </row>
    <row r="358" ht="15.75" customHeight="1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36"/>
      <c r="U358" s="136"/>
      <c r="V358" s="136"/>
      <c r="W358" s="136"/>
      <c r="X358" s="136"/>
      <c r="Y358" s="136"/>
      <c r="Z358" s="136"/>
      <c r="AA358" s="136"/>
      <c r="AB358" s="136"/>
    </row>
    <row r="359" ht="15.75" customHeight="1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O359" s="136"/>
      <c r="P359" s="136"/>
      <c r="Q359" s="136"/>
      <c r="R359" s="136"/>
      <c r="S359" s="136"/>
      <c r="T359" s="136"/>
      <c r="U359" s="136"/>
      <c r="V359" s="136"/>
      <c r="W359" s="136"/>
      <c r="X359" s="136"/>
      <c r="Y359" s="136"/>
      <c r="Z359" s="136"/>
      <c r="AA359" s="136"/>
      <c r="AB359" s="136"/>
    </row>
    <row r="360" ht="15.75" customHeight="1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  <c r="W360" s="136"/>
      <c r="X360" s="136"/>
      <c r="Y360" s="136"/>
      <c r="Z360" s="136"/>
      <c r="AA360" s="136"/>
      <c r="AB360" s="136"/>
    </row>
    <row r="361" ht="15.75" customHeight="1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  <c r="AA361" s="136"/>
      <c r="AB361" s="136"/>
    </row>
    <row r="362" ht="15.75" customHeight="1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6"/>
      <c r="W362" s="136"/>
      <c r="X362" s="136"/>
      <c r="Y362" s="136"/>
      <c r="Z362" s="136"/>
      <c r="AA362" s="136"/>
      <c r="AB362" s="136"/>
    </row>
    <row r="363" ht="15.75" customHeight="1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  <c r="V363" s="136"/>
      <c r="W363" s="136"/>
      <c r="X363" s="136"/>
      <c r="Y363" s="136"/>
      <c r="Z363" s="136"/>
      <c r="AA363" s="136"/>
      <c r="AB363" s="136"/>
    </row>
    <row r="364" ht="15.75" customHeight="1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6"/>
      <c r="Z364" s="136"/>
      <c r="AA364" s="136"/>
      <c r="AB364" s="136"/>
    </row>
    <row r="365" ht="15.75" customHeight="1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  <c r="V365" s="136"/>
      <c r="W365" s="136"/>
      <c r="X365" s="136"/>
      <c r="Y365" s="136"/>
      <c r="Z365" s="136"/>
      <c r="AA365" s="136"/>
      <c r="AB365" s="136"/>
    </row>
    <row r="366" ht="15.75" customHeight="1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  <c r="P366" s="136"/>
      <c r="Q366" s="136"/>
      <c r="R366" s="136"/>
      <c r="S366" s="136"/>
      <c r="T366" s="136"/>
      <c r="U366" s="136"/>
      <c r="V366" s="136"/>
      <c r="W366" s="136"/>
      <c r="X366" s="136"/>
      <c r="Y366" s="136"/>
      <c r="Z366" s="136"/>
      <c r="AA366" s="136"/>
      <c r="AB366" s="136"/>
    </row>
    <row r="367" ht="15.75" customHeight="1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  <c r="AA367" s="136"/>
      <c r="AB367" s="136"/>
    </row>
    <row r="368" ht="15.75" customHeight="1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O368" s="136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  <c r="AA368" s="136"/>
      <c r="AB368" s="136"/>
    </row>
    <row r="369" ht="15.75" customHeight="1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  <c r="AA369" s="136"/>
      <c r="AB369" s="136"/>
    </row>
    <row r="370" ht="15.75" customHeight="1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O370" s="136"/>
      <c r="P370" s="136"/>
      <c r="Q370" s="136"/>
      <c r="R370" s="136"/>
      <c r="S370" s="136"/>
      <c r="T370" s="136"/>
      <c r="U370" s="136"/>
      <c r="V370" s="136"/>
      <c r="W370" s="136"/>
      <c r="X370" s="136"/>
      <c r="Y370" s="136"/>
      <c r="Z370" s="136"/>
      <c r="AA370" s="136"/>
      <c r="AB370" s="136"/>
    </row>
    <row r="371" ht="15.75" customHeight="1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  <c r="AA371" s="136"/>
      <c r="AB371" s="136"/>
    </row>
    <row r="372" ht="15.75" customHeight="1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6"/>
      <c r="P372" s="136"/>
      <c r="Q372" s="136"/>
      <c r="R372" s="136"/>
      <c r="S372" s="136"/>
      <c r="T372" s="136"/>
      <c r="U372" s="136"/>
      <c r="V372" s="136"/>
      <c r="W372" s="136"/>
      <c r="X372" s="136"/>
      <c r="Y372" s="136"/>
      <c r="Z372" s="136"/>
      <c r="AA372" s="136"/>
      <c r="AB372" s="136"/>
    </row>
    <row r="373" ht="15.75" customHeight="1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  <c r="AA373" s="136"/>
      <c r="AB373" s="136"/>
    </row>
    <row r="374" ht="15.75" customHeight="1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136"/>
      <c r="S374" s="136"/>
      <c r="T374" s="136"/>
      <c r="U374" s="136"/>
      <c r="V374" s="136"/>
      <c r="W374" s="136"/>
      <c r="X374" s="136"/>
      <c r="Y374" s="136"/>
      <c r="Z374" s="136"/>
      <c r="AA374" s="136"/>
      <c r="AB374" s="136"/>
    </row>
    <row r="375" ht="15.75" customHeight="1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  <c r="AA375" s="136"/>
      <c r="AB375" s="136"/>
    </row>
    <row r="376" ht="15.75" customHeight="1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  <c r="AA376" s="136"/>
      <c r="AB376" s="136"/>
    </row>
    <row r="377" ht="15.75" customHeight="1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  <c r="AA377" s="136"/>
      <c r="AB377" s="136"/>
    </row>
    <row r="378" ht="15.75" customHeight="1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  <c r="AA378" s="136"/>
      <c r="AB378" s="136"/>
    </row>
    <row r="379" ht="15.75" customHeight="1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  <c r="W379" s="136"/>
      <c r="X379" s="136"/>
      <c r="Y379" s="136"/>
      <c r="Z379" s="136"/>
      <c r="AA379" s="136"/>
      <c r="AB379" s="136"/>
    </row>
    <row r="380" ht="15.75" customHeight="1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6"/>
      <c r="R380" s="136"/>
      <c r="S380" s="136"/>
      <c r="T380" s="136"/>
      <c r="U380" s="136"/>
      <c r="V380" s="136"/>
      <c r="W380" s="136"/>
      <c r="X380" s="136"/>
      <c r="Y380" s="136"/>
      <c r="Z380" s="136"/>
      <c r="AA380" s="136"/>
      <c r="AB380" s="136"/>
    </row>
    <row r="381" ht="15.75" customHeight="1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  <c r="Q381" s="136"/>
      <c r="R381" s="136"/>
      <c r="S381" s="136"/>
      <c r="T381" s="136"/>
      <c r="U381" s="136"/>
      <c r="V381" s="136"/>
      <c r="W381" s="136"/>
      <c r="X381" s="136"/>
      <c r="Y381" s="136"/>
      <c r="Z381" s="136"/>
      <c r="AA381" s="136"/>
      <c r="AB381" s="136"/>
    </row>
    <row r="382" ht="15.75" customHeight="1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  <c r="Q382" s="136"/>
      <c r="R382" s="136"/>
      <c r="S382" s="136"/>
      <c r="T382" s="136"/>
      <c r="U382" s="136"/>
      <c r="V382" s="136"/>
      <c r="W382" s="136"/>
      <c r="X382" s="136"/>
      <c r="Y382" s="136"/>
      <c r="Z382" s="136"/>
      <c r="AA382" s="136"/>
      <c r="AB382" s="136"/>
    </row>
    <row r="383" ht="15.75" customHeight="1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</row>
    <row r="384" ht="15.75" customHeight="1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O384" s="136"/>
      <c r="P384" s="136"/>
      <c r="Q384" s="136"/>
      <c r="R384" s="136"/>
      <c r="S384" s="136"/>
      <c r="T384" s="136"/>
      <c r="U384" s="136"/>
      <c r="V384" s="136"/>
      <c r="W384" s="136"/>
      <c r="X384" s="136"/>
      <c r="Y384" s="136"/>
      <c r="Z384" s="136"/>
      <c r="AA384" s="136"/>
      <c r="AB384" s="136"/>
    </row>
    <row r="385" ht="15.75" customHeight="1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  <c r="AA385" s="136"/>
      <c r="AB385" s="136"/>
    </row>
    <row r="386" ht="15.75" customHeight="1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  <c r="AA386" s="136"/>
      <c r="AB386" s="136"/>
    </row>
    <row r="387" ht="15.75" customHeight="1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  <c r="AA387" s="136"/>
      <c r="AB387" s="136"/>
    </row>
    <row r="388" ht="15.75" customHeight="1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  <c r="AA388" s="136"/>
      <c r="AB388" s="136"/>
    </row>
    <row r="389" ht="15.75" customHeight="1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  <c r="W389" s="136"/>
      <c r="X389" s="136"/>
      <c r="Y389" s="136"/>
      <c r="Z389" s="136"/>
      <c r="AA389" s="136"/>
      <c r="AB389" s="136"/>
    </row>
    <row r="390" ht="15.75" customHeight="1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  <c r="AA390" s="136"/>
      <c r="AB390" s="136"/>
    </row>
    <row r="391" ht="15.75" customHeight="1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  <c r="W391" s="136"/>
      <c r="X391" s="136"/>
      <c r="Y391" s="136"/>
      <c r="Z391" s="136"/>
      <c r="AA391" s="136"/>
      <c r="AB391" s="136"/>
    </row>
    <row r="392" ht="15.75" customHeight="1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  <c r="AA392" s="136"/>
      <c r="AB392" s="136"/>
    </row>
    <row r="393" ht="15.75" customHeight="1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  <c r="AA393" s="136"/>
      <c r="AB393" s="136"/>
    </row>
    <row r="394" ht="15.75" customHeight="1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  <c r="AA394" s="136"/>
      <c r="AB394" s="136"/>
    </row>
    <row r="395" ht="15.75" customHeight="1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  <c r="W395" s="136"/>
      <c r="X395" s="136"/>
      <c r="Y395" s="136"/>
      <c r="Z395" s="136"/>
      <c r="AA395" s="136"/>
      <c r="AB395" s="136"/>
    </row>
    <row r="396" ht="15.75" customHeight="1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  <c r="W396" s="136"/>
      <c r="X396" s="136"/>
      <c r="Y396" s="136"/>
      <c r="Z396" s="136"/>
      <c r="AA396" s="136"/>
      <c r="AB396" s="136"/>
    </row>
    <row r="397" ht="15.75" customHeight="1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  <c r="AA397" s="136"/>
      <c r="AB397" s="136"/>
    </row>
    <row r="398" ht="15.75" customHeight="1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  <c r="AA398" s="136"/>
      <c r="AB398" s="136"/>
    </row>
    <row r="399" ht="15.75" customHeight="1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  <c r="AA399" s="136"/>
      <c r="AB399" s="136"/>
    </row>
    <row r="400" ht="15.75" customHeight="1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  <c r="AA400" s="136"/>
      <c r="AB400" s="136"/>
    </row>
    <row r="401" ht="15.75" customHeight="1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  <c r="AA401" s="136"/>
      <c r="AB401" s="136"/>
    </row>
    <row r="402" ht="15.75" customHeight="1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  <c r="W402" s="136"/>
      <c r="X402" s="136"/>
      <c r="Y402" s="136"/>
      <c r="Z402" s="136"/>
      <c r="AA402" s="136"/>
      <c r="AB402" s="136"/>
    </row>
    <row r="403" ht="15.75" customHeight="1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  <c r="AA403" s="136"/>
      <c r="AB403" s="136"/>
    </row>
    <row r="404" ht="15.75" customHeight="1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  <c r="AA404" s="136"/>
      <c r="AB404" s="136"/>
    </row>
    <row r="405" ht="15.75" customHeight="1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  <c r="AA405" s="136"/>
      <c r="AB405" s="136"/>
    </row>
    <row r="406" ht="15.75" customHeight="1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  <c r="AA406" s="136"/>
      <c r="AB406" s="136"/>
    </row>
    <row r="407" ht="15.75" customHeight="1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  <c r="AA407" s="136"/>
      <c r="AB407" s="136"/>
    </row>
    <row r="408" ht="15.75" customHeight="1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  <c r="Z408" s="136"/>
      <c r="AA408" s="136"/>
      <c r="AB408" s="136"/>
    </row>
    <row r="409" ht="15.75" customHeight="1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  <c r="AA409" s="136"/>
      <c r="AB409" s="136"/>
    </row>
    <row r="410" ht="15.75" customHeight="1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  <c r="AA410" s="136"/>
      <c r="AB410" s="136"/>
    </row>
    <row r="411" ht="15.75" customHeight="1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  <c r="AB411" s="136"/>
    </row>
    <row r="412" ht="15.75" customHeight="1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  <c r="AA412" s="136"/>
      <c r="AB412" s="136"/>
    </row>
    <row r="413" ht="15.75" customHeight="1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  <c r="AB413" s="136"/>
    </row>
    <row r="414" ht="15.75" customHeight="1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  <c r="AA414" s="136"/>
      <c r="AB414" s="136"/>
    </row>
    <row r="415" ht="15.75" customHeight="1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  <c r="AA415" s="136"/>
      <c r="AB415" s="136"/>
    </row>
    <row r="416" ht="15.75" customHeight="1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  <c r="AA416" s="136"/>
      <c r="AB416" s="136"/>
    </row>
    <row r="417" ht="15.75" customHeight="1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  <c r="W417" s="136"/>
      <c r="X417" s="136"/>
      <c r="Y417" s="136"/>
      <c r="Z417" s="136"/>
      <c r="AA417" s="136"/>
      <c r="AB417" s="136"/>
    </row>
    <row r="418" ht="15.75" customHeight="1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  <c r="AA418" s="136"/>
      <c r="AB418" s="136"/>
    </row>
    <row r="419" ht="15.75" customHeight="1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  <c r="AA419" s="136"/>
      <c r="AB419" s="136"/>
    </row>
    <row r="420" ht="15.75" customHeight="1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  <c r="AA420" s="136"/>
      <c r="AB420" s="136"/>
    </row>
    <row r="421" ht="15.75" customHeight="1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  <c r="AA421" s="136"/>
      <c r="AB421" s="136"/>
    </row>
    <row r="422" ht="15.75" customHeight="1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  <c r="AA422" s="136"/>
      <c r="AB422" s="136"/>
    </row>
    <row r="423" ht="15.75" customHeight="1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  <c r="AA423" s="136"/>
      <c r="AB423" s="136"/>
    </row>
    <row r="424" ht="15.75" customHeight="1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O424" s="136"/>
      <c r="P424" s="136"/>
      <c r="Q424" s="136"/>
      <c r="R424" s="136"/>
      <c r="S424" s="136"/>
      <c r="T424" s="136"/>
      <c r="U424" s="136"/>
      <c r="V424" s="136"/>
      <c r="W424" s="136"/>
      <c r="X424" s="136"/>
      <c r="Y424" s="136"/>
      <c r="Z424" s="136"/>
      <c r="AA424" s="136"/>
      <c r="AB424" s="136"/>
    </row>
    <row r="425" ht="15.75" customHeight="1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  <c r="P425" s="136"/>
      <c r="Q425" s="136"/>
      <c r="R425" s="136"/>
      <c r="S425" s="136"/>
      <c r="T425" s="136"/>
      <c r="U425" s="136"/>
      <c r="V425" s="136"/>
      <c r="W425" s="136"/>
      <c r="X425" s="136"/>
      <c r="Y425" s="136"/>
      <c r="Z425" s="136"/>
      <c r="AA425" s="136"/>
      <c r="AB425" s="136"/>
    </row>
    <row r="426" ht="15.75" customHeight="1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6"/>
      <c r="V426" s="136"/>
      <c r="W426" s="136"/>
      <c r="X426" s="136"/>
      <c r="Y426" s="136"/>
      <c r="Z426" s="136"/>
      <c r="AA426" s="136"/>
      <c r="AB426" s="136"/>
    </row>
    <row r="427" ht="15.75" customHeight="1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  <c r="W427" s="136"/>
      <c r="X427" s="136"/>
      <c r="Y427" s="136"/>
      <c r="Z427" s="136"/>
      <c r="AA427" s="136"/>
      <c r="AB427" s="136"/>
    </row>
    <row r="428" ht="15.75" customHeight="1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  <c r="AB428" s="136"/>
    </row>
    <row r="429" ht="15.75" customHeight="1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  <c r="AA429" s="136"/>
      <c r="AB429" s="136"/>
    </row>
    <row r="430" ht="15.75" customHeight="1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</row>
    <row r="431" ht="15.75" customHeight="1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  <c r="AA431" s="136"/>
      <c r="AB431" s="136"/>
    </row>
    <row r="432" ht="15.75" customHeight="1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  <c r="AA432" s="136"/>
      <c r="AB432" s="136"/>
    </row>
    <row r="433" ht="15.75" customHeight="1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  <c r="AB433" s="136"/>
    </row>
    <row r="434" ht="15.75" customHeight="1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  <c r="AA434" s="136"/>
      <c r="AB434" s="136"/>
    </row>
    <row r="435" ht="15.75" customHeight="1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  <c r="AA435" s="136"/>
      <c r="AB435" s="136"/>
    </row>
    <row r="436" ht="15.75" customHeight="1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  <c r="AA436" s="136"/>
      <c r="AB436" s="136"/>
    </row>
    <row r="437" ht="15.75" customHeight="1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  <c r="AA437" s="136"/>
      <c r="AB437" s="136"/>
    </row>
    <row r="438" ht="15.75" customHeight="1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  <c r="AA438" s="136"/>
      <c r="AB438" s="136"/>
    </row>
    <row r="439" ht="15.75" customHeight="1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  <c r="AA439" s="136"/>
      <c r="AB439" s="136"/>
    </row>
    <row r="440" ht="15.75" customHeight="1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  <c r="AA440" s="136"/>
      <c r="AB440" s="136"/>
    </row>
    <row r="441" ht="15.75" customHeight="1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  <c r="AA441" s="136"/>
      <c r="AB441" s="136"/>
    </row>
    <row r="442" ht="15.75" customHeight="1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  <c r="AA442" s="136"/>
      <c r="AB442" s="136"/>
    </row>
    <row r="443" ht="15.75" customHeight="1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  <c r="AA443" s="136"/>
      <c r="AB443" s="136"/>
    </row>
    <row r="444" ht="15.75" customHeight="1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  <c r="AB444" s="136"/>
    </row>
    <row r="445" ht="15.75" customHeight="1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  <c r="AA445" s="136"/>
      <c r="AB445" s="136"/>
    </row>
    <row r="446" ht="15.75" customHeight="1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  <c r="AA446" s="136"/>
      <c r="AB446" s="136"/>
    </row>
    <row r="447" ht="15.75" customHeight="1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  <c r="AA447" s="136"/>
      <c r="AB447" s="136"/>
    </row>
    <row r="448" ht="15.75" customHeight="1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  <c r="AB448" s="136"/>
    </row>
    <row r="449" ht="15.75" customHeight="1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  <c r="AB449" s="136"/>
    </row>
    <row r="450" ht="15.75" customHeight="1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  <c r="AA450" s="136"/>
      <c r="AB450" s="136"/>
    </row>
    <row r="451" ht="15.75" customHeight="1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  <c r="AA451" s="136"/>
      <c r="AB451" s="136"/>
    </row>
    <row r="452" ht="15.75" customHeight="1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  <c r="AA452" s="136"/>
      <c r="AB452" s="136"/>
    </row>
    <row r="453" ht="15.75" customHeight="1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  <c r="AA453" s="136"/>
      <c r="AB453" s="136"/>
    </row>
    <row r="454" ht="15.75" customHeight="1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  <c r="AA454" s="136"/>
      <c r="AB454" s="136"/>
    </row>
    <row r="455" ht="15.75" customHeight="1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  <c r="AA455" s="136"/>
      <c r="AB455" s="136"/>
    </row>
    <row r="456" ht="15.75" customHeight="1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  <c r="AA456" s="136"/>
      <c r="AB456" s="136"/>
    </row>
    <row r="457" ht="15.75" customHeight="1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  <c r="AA457" s="136"/>
      <c r="AB457" s="136"/>
    </row>
    <row r="458" ht="15.75" customHeight="1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  <c r="AA458" s="136"/>
      <c r="AB458" s="136"/>
    </row>
    <row r="459" ht="15.75" customHeight="1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O459" s="136"/>
      <c r="P459" s="136"/>
      <c r="Q459" s="136"/>
      <c r="R459" s="136"/>
      <c r="S459" s="136"/>
      <c r="T459" s="136"/>
      <c r="U459" s="136"/>
      <c r="V459" s="136"/>
      <c r="W459" s="136"/>
      <c r="X459" s="136"/>
      <c r="Y459" s="136"/>
      <c r="Z459" s="136"/>
      <c r="AA459" s="136"/>
      <c r="AB459" s="136"/>
    </row>
    <row r="460" ht="15.75" customHeight="1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  <c r="AA460" s="136"/>
      <c r="AB460" s="136"/>
    </row>
    <row r="461" ht="15.75" customHeight="1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  <c r="AA461" s="136"/>
      <c r="AB461" s="136"/>
    </row>
    <row r="462" ht="15.75" customHeight="1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  <c r="AA462" s="136"/>
      <c r="AB462" s="136"/>
    </row>
    <row r="463" ht="15.75" customHeight="1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  <c r="AA463" s="136"/>
      <c r="AB463" s="136"/>
    </row>
    <row r="464" ht="15.75" customHeight="1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  <c r="AA464" s="136"/>
      <c r="AB464" s="136"/>
    </row>
    <row r="465" ht="15.75" customHeight="1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  <c r="AA465" s="136"/>
      <c r="AB465" s="136"/>
    </row>
    <row r="466" ht="15.75" customHeight="1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  <c r="AA466" s="136"/>
      <c r="AB466" s="136"/>
    </row>
    <row r="467" ht="15.75" customHeight="1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  <c r="AA467" s="136"/>
      <c r="AB467" s="136"/>
    </row>
    <row r="468" ht="15.75" customHeight="1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  <c r="AA468" s="136"/>
      <c r="AB468" s="136"/>
    </row>
    <row r="469" ht="15.75" customHeight="1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  <c r="AA469" s="136"/>
      <c r="AB469" s="136"/>
    </row>
    <row r="470" ht="15.75" customHeight="1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  <c r="AB470" s="136"/>
    </row>
    <row r="471" ht="15.75" customHeight="1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  <c r="AA471" s="136"/>
      <c r="AB471" s="136"/>
    </row>
    <row r="472" ht="15.75" customHeight="1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  <c r="AA472" s="136"/>
      <c r="AB472" s="136"/>
    </row>
    <row r="473" ht="15.75" customHeight="1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  <c r="AA473" s="136"/>
      <c r="AB473" s="136"/>
    </row>
    <row r="474" ht="15.75" customHeight="1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  <c r="AA474" s="136"/>
      <c r="AB474" s="136"/>
    </row>
    <row r="475" ht="15.75" customHeight="1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  <c r="AA475" s="136"/>
      <c r="AB475" s="136"/>
    </row>
    <row r="476" ht="15.75" customHeight="1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  <c r="AA476" s="136"/>
      <c r="AB476" s="136"/>
    </row>
    <row r="477" ht="15.75" customHeight="1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  <c r="AA477" s="136"/>
      <c r="AB477" s="136"/>
    </row>
    <row r="478" ht="15.75" customHeight="1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  <c r="AA478" s="136"/>
      <c r="AB478" s="136"/>
    </row>
    <row r="479" ht="15.75" customHeight="1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  <c r="AA479" s="136"/>
      <c r="AB479" s="136"/>
    </row>
    <row r="480" ht="15.75" customHeight="1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  <c r="AA480" s="136"/>
      <c r="AB480" s="136"/>
    </row>
    <row r="481" ht="15.75" customHeight="1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  <c r="AA481" s="136"/>
      <c r="AB481" s="136"/>
    </row>
    <row r="482" ht="15.75" customHeight="1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  <c r="AA482" s="136"/>
      <c r="AB482" s="136"/>
    </row>
    <row r="483" ht="15.75" customHeight="1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  <c r="AA483" s="136"/>
      <c r="AB483" s="136"/>
    </row>
    <row r="484" ht="15.75" customHeight="1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  <c r="AA484" s="136"/>
      <c r="AB484" s="136"/>
    </row>
    <row r="485" ht="15.75" customHeight="1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  <c r="AA485" s="136"/>
      <c r="AB485" s="136"/>
    </row>
    <row r="486" ht="15.75" customHeight="1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  <c r="AA486" s="136"/>
      <c r="AB486" s="136"/>
    </row>
    <row r="487" ht="15.75" customHeight="1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136"/>
      <c r="Q487" s="136"/>
      <c r="R487" s="136"/>
      <c r="S487" s="136"/>
      <c r="T487" s="136"/>
      <c r="U487" s="136"/>
      <c r="V487" s="136"/>
      <c r="W487" s="136"/>
      <c r="X487" s="136"/>
      <c r="Y487" s="136"/>
      <c r="Z487" s="136"/>
      <c r="AA487" s="136"/>
      <c r="AB487" s="136"/>
    </row>
    <row r="488" ht="15.75" customHeight="1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  <c r="AA488" s="136"/>
      <c r="AB488" s="136"/>
    </row>
    <row r="489" ht="15.75" customHeight="1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  <c r="AA489" s="136"/>
      <c r="AB489" s="136"/>
    </row>
    <row r="490" ht="15.75" customHeight="1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  <c r="AA490" s="136"/>
      <c r="AB490" s="136"/>
    </row>
    <row r="491" ht="15.75" customHeight="1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  <c r="AA491" s="136"/>
      <c r="AB491" s="136"/>
    </row>
    <row r="492" ht="15.75" customHeight="1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  <c r="AA492" s="136"/>
      <c r="AB492" s="136"/>
    </row>
    <row r="493" ht="15.75" customHeight="1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  <c r="AA493" s="136"/>
      <c r="AB493" s="136"/>
    </row>
    <row r="494" ht="15.75" customHeight="1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  <c r="AA494" s="136"/>
      <c r="AB494" s="136"/>
    </row>
    <row r="495" ht="15.75" customHeight="1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  <c r="AA495" s="136"/>
      <c r="AB495" s="136"/>
    </row>
    <row r="496" ht="15.75" customHeight="1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  <c r="AA496" s="136"/>
      <c r="AB496" s="136"/>
    </row>
    <row r="497" ht="15.75" customHeight="1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  <c r="AA497" s="136"/>
      <c r="AB497" s="136"/>
    </row>
    <row r="498" ht="15.75" customHeight="1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  <c r="AA498" s="136"/>
      <c r="AB498" s="136"/>
    </row>
    <row r="499" ht="15.75" customHeight="1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  <c r="AA499" s="136"/>
      <c r="AB499" s="136"/>
    </row>
    <row r="500" ht="15.75" customHeight="1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  <c r="AA500" s="136"/>
      <c r="AB500" s="136"/>
    </row>
    <row r="501" ht="15.75" customHeight="1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  <c r="AA501" s="136"/>
      <c r="AB501" s="136"/>
    </row>
    <row r="502" ht="15.75" customHeight="1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  <c r="AA502" s="136"/>
      <c r="AB502" s="136"/>
    </row>
    <row r="503" ht="15.75" customHeight="1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  <c r="AA503" s="136"/>
      <c r="AB503" s="136"/>
    </row>
    <row r="504" ht="15.75" customHeight="1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  <c r="AA504" s="136"/>
      <c r="AB504" s="136"/>
    </row>
    <row r="505" ht="15.75" customHeight="1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  <c r="AA505" s="136"/>
      <c r="AB505" s="136"/>
    </row>
    <row r="506" ht="15.75" customHeight="1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  <c r="AA506" s="136"/>
      <c r="AB506" s="136"/>
    </row>
    <row r="507" ht="15.75" customHeight="1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  <c r="AA507" s="136"/>
      <c r="AB507" s="136"/>
    </row>
    <row r="508" ht="15.75" customHeight="1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  <c r="AA508" s="136"/>
      <c r="AB508" s="136"/>
    </row>
    <row r="509" ht="15.75" customHeight="1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  <c r="AA509" s="136"/>
      <c r="AB509" s="136"/>
    </row>
    <row r="510" ht="15.75" customHeight="1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  <c r="AA510" s="136"/>
      <c r="AB510" s="136"/>
    </row>
    <row r="511" ht="15.75" customHeight="1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  <c r="AA511" s="136"/>
      <c r="AB511" s="136"/>
    </row>
    <row r="512" ht="15.75" customHeight="1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  <c r="AA512" s="136"/>
      <c r="AB512" s="136"/>
    </row>
    <row r="513" ht="15.75" customHeight="1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  <c r="AA513" s="136"/>
      <c r="AB513" s="136"/>
    </row>
    <row r="514" ht="15.75" customHeight="1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  <c r="AA514" s="136"/>
      <c r="AB514" s="136"/>
    </row>
    <row r="515" ht="15.75" customHeight="1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  <c r="AA515" s="136"/>
      <c r="AB515" s="136"/>
    </row>
    <row r="516" ht="15.75" customHeight="1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  <c r="AA516" s="136"/>
      <c r="AB516" s="136"/>
    </row>
    <row r="517" ht="15.75" customHeight="1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  <c r="AA517" s="136"/>
      <c r="AB517" s="136"/>
    </row>
    <row r="518" ht="15.75" customHeight="1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  <c r="AA518" s="136"/>
      <c r="AB518" s="136"/>
    </row>
    <row r="519" ht="15.75" customHeight="1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  <c r="AA519" s="136"/>
      <c r="AB519" s="136"/>
    </row>
    <row r="520" ht="15.75" customHeight="1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  <c r="AA520" s="136"/>
      <c r="AB520" s="136"/>
    </row>
    <row r="521" ht="15.75" customHeight="1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  <c r="AA521" s="136"/>
      <c r="AB521" s="136"/>
    </row>
    <row r="522" ht="15.75" customHeight="1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  <c r="AA522" s="136"/>
      <c r="AB522" s="136"/>
    </row>
    <row r="523" ht="15.75" customHeight="1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  <c r="AA523" s="136"/>
      <c r="AB523" s="136"/>
    </row>
    <row r="524" ht="15.75" customHeight="1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  <c r="AA524" s="136"/>
      <c r="AB524" s="136"/>
    </row>
    <row r="525" ht="15.75" customHeight="1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  <c r="AA525" s="136"/>
      <c r="AB525" s="136"/>
    </row>
    <row r="526" ht="15.75" customHeight="1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  <c r="AA526" s="136"/>
      <c r="AB526" s="136"/>
    </row>
    <row r="527" ht="15.75" customHeight="1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  <c r="AA527" s="136"/>
      <c r="AB527" s="136"/>
    </row>
    <row r="528" ht="15.75" customHeight="1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  <c r="AA528" s="136"/>
      <c r="AB528" s="136"/>
    </row>
    <row r="529" ht="15.75" customHeight="1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  <c r="AA529" s="136"/>
      <c r="AB529" s="136"/>
    </row>
    <row r="530" ht="15.75" customHeight="1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  <c r="AA530" s="136"/>
      <c r="AB530" s="136"/>
    </row>
    <row r="531" ht="15.75" customHeight="1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  <c r="AA531" s="136"/>
      <c r="AB531" s="136"/>
    </row>
    <row r="532" ht="15.75" customHeight="1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  <c r="AA532" s="136"/>
      <c r="AB532" s="136"/>
    </row>
    <row r="533" ht="15.75" customHeight="1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  <c r="AA533" s="136"/>
      <c r="AB533" s="136"/>
    </row>
    <row r="534" ht="15.75" customHeight="1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  <c r="AA534" s="136"/>
      <c r="AB534" s="136"/>
    </row>
    <row r="535" ht="15.75" customHeight="1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  <c r="AA535" s="136"/>
      <c r="AB535" s="136"/>
    </row>
    <row r="536" ht="15.75" customHeight="1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  <c r="AA536" s="136"/>
      <c r="AB536" s="136"/>
    </row>
    <row r="537" ht="15.75" customHeight="1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  <c r="AA537" s="136"/>
      <c r="AB537" s="136"/>
    </row>
    <row r="538" ht="15.75" customHeight="1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  <c r="AA538" s="136"/>
      <c r="AB538" s="136"/>
    </row>
    <row r="539" ht="15.75" customHeight="1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  <c r="AA539" s="136"/>
      <c r="AB539" s="136"/>
    </row>
    <row r="540" ht="15.75" customHeight="1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  <c r="AA540" s="136"/>
      <c r="AB540" s="136"/>
    </row>
    <row r="541" ht="15.75" customHeight="1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  <c r="AA541" s="136"/>
      <c r="AB541" s="136"/>
    </row>
    <row r="542" ht="15.75" customHeight="1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  <c r="AA542" s="136"/>
      <c r="AB542" s="136"/>
    </row>
    <row r="543" ht="15.75" customHeight="1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  <c r="AA543" s="136"/>
      <c r="AB543" s="136"/>
    </row>
    <row r="544" ht="15.75" customHeight="1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  <c r="AA544" s="136"/>
      <c r="AB544" s="136"/>
    </row>
    <row r="545" ht="15.75" customHeight="1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  <c r="AA545" s="136"/>
      <c r="AB545" s="136"/>
    </row>
    <row r="546" ht="15.75" customHeight="1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  <c r="AA546" s="136"/>
      <c r="AB546" s="136"/>
    </row>
    <row r="547" ht="15.75" customHeight="1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  <c r="AA547" s="136"/>
      <c r="AB547" s="136"/>
    </row>
    <row r="548" ht="15.75" customHeight="1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  <c r="AA548" s="136"/>
      <c r="AB548" s="136"/>
    </row>
    <row r="549" ht="15.75" customHeight="1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  <c r="AA549" s="136"/>
      <c r="AB549" s="136"/>
    </row>
    <row r="550" ht="15.75" customHeight="1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  <c r="AA550" s="136"/>
      <c r="AB550" s="136"/>
    </row>
    <row r="551" ht="15.75" customHeight="1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  <c r="AA551" s="136"/>
      <c r="AB551" s="136"/>
    </row>
    <row r="552" ht="15.75" customHeight="1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  <c r="AA552" s="136"/>
      <c r="AB552" s="136"/>
    </row>
    <row r="553" ht="15.75" customHeight="1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  <c r="AA553" s="136"/>
      <c r="AB553" s="136"/>
    </row>
    <row r="554" ht="15.75" customHeight="1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  <c r="AA554" s="136"/>
      <c r="AB554" s="136"/>
    </row>
    <row r="555" ht="15.75" customHeight="1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  <c r="AA555" s="136"/>
      <c r="AB555" s="136"/>
    </row>
    <row r="556" ht="15.75" customHeight="1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  <c r="AA556" s="136"/>
      <c r="AB556" s="136"/>
    </row>
    <row r="557" ht="15.75" customHeight="1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  <c r="AA557" s="136"/>
      <c r="AB557" s="136"/>
    </row>
    <row r="558" ht="15.75" customHeight="1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  <c r="AA558" s="136"/>
      <c r="AB558" s="136"/>
    </row>
    <row r="559" ht="15.75" customHeight="1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  <c r="AA559" s="136"/>
      <c r="AB559" s="136"/>
    </row>
    <row r="560" ht="15.75" customHeight="1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  <c r="AA560" s="136"/>
      <c r="AB560" s="136"/>
    </row>
    <row r="561" ht="15.75" customHeight="1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  <c r="AA561" s="136"/>
      <c r="AB561" s="136"/>
    </row>
    <row r="562" ht="15.75" customHeight="1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  <c r="AA562" s="136"/>
      <c r="AB562" s="136"/>
    </row>
    <row r="563" ht="15.75" customHeight="1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  <c r="AA563" s="136"/>
      <c r="AB563" s="136"/>
    </row>
    <row r="564" ht="15.75" customHeight="1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  <c r="AA564" s="136"/>
      <c r="AB564" s="136"/>
    </row>
    <row r="565" ht="15.75" customHeight="1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  <c r="AA565" s="136"/>
      <c r="AB565" s="136"/>
    </row>
    <row r="566" ht="15.75" customHeight="1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  <c r="AA566" s="136"/>
      <c r="AB566" s="136"/>
    </row>
    <row r="567" ht="15.75" customHeight="1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  <c r="AA567" s="136"/>
      <c r="AB567" s="136"/>
    </row>
    <row r="568" ht="15.75" customHeight="1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  <c r="AA568" s="136"/>
      <c r="AB568" s="136"/>
    </row>
    <row r="569" ht="15.75" customHeight="1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  <c r="AA569" s="136"/>
      <c r="AB569" s="136"/>
    </row>
    <row r="570" ht="15.75" customHeight="1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  <c r="AA570" s="136"/>
      <c r="AB570" s="136"/>
    </row>
    <row r="571" ht="15.75" customHeight="1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  <c r="AA571" s="136"/>
      <c r="AB571" s="136"/>
    </row>
    <row r="572" ht="15.75" customHeight="1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  <c r="AA572" s="136"/>
      <c r="AB572" s="136"/>
    </row>
    <row r="573" ht="15.75" customHeight="1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  <c r="AA573" s="136"/>
      <c r="AB573" s="136"/>
    </row>
    <row r="574" ht="15.75" customHeight="1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  <c r="AA574" s="136"/>
      <c r="AB574" s="136"/>
    </row>
    <row r="575" ht="15.75" customHeight="1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  <c r="AA575" s="136"/>
      <c r="AB575" s="136"/>
    </row>
    <row r="576" ht="15.75" customHeight="1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  <c r="AA576" s="136"/>
      <c r="AB576" s="136"/>
    </row>
    <row r="577" ht="15.75" customHeight="1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  <c r="AA577" s="136"/>
      <c r="AB577" s="136"/>
    </row>
    <row r="578" ht="15.75" customHeight="1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  <c r="AA578" s="136"/>
      <c r="AB578" s="136"/>
    </row>
    <row r="579" ht="15.75" customHeight="1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  <c r="S579" s="136"/>
      <c r="T579" s="136"/>
      <c r="U579" s="136"/>
      <c r="V579" s="136"/>
      <c r="W579" s="136"/>
      <c r="X579" s="136"/>
      <c r="Y579" s="136"/>
      <c r="Z579" s="136"/>
      <c r="AA579" s="136"/>
      <c r="AB579" s="136"/>
    </row>
    <row r="580" ht="15.75" customHeight="1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  <c r="S580" s="136"/>
      <c r="T580" s="136"/>
      <c r="U580" s="136"/>
      <c r="V580" s="136"/>
      <c r="W580" s="136"/>
      <c r="X580" s="136"/>
      <c r="Y580" s="136"/>
      <c r="Z580" s="136"/>
      <c r="AA580" s="136"/>
      <c r="AB580" s="136"/>
    </row>
    <row r="581" ht="15.75" customHeight="1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6"/>
      <c r="P581" s="136"/>
      <c r="Q581" s="136"/>
      <c r="R581" s="136"/>
      <c r="S581" s="136"/>
      <c r="T581" s="136"/>
      <c r="U581" s="136"/>
      <c r="V581" s="136"/>
      <c r="W581" s="136"/>
      <c r="X581" s="136"/>
      <c r="Y581" s="136"/>
      <c r="Z581" s="136"/>
      <c r="AA581" s="136"/>
      <c r="AB581" s="136"/>
    </row>
    <row r="582" ht="15.75" customHeight="1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136"/>
      <c r="V582" s="136"/>
      <c r="W582" s="136"/>
      <c r="X582" s="136"/>
      <c r="Y582" s="136"/>
      <c r="Z582" s="136"/>
      <c r="AA582" s="136"/>
      <c r="AB582" s="136"/>
    </row>
    <row r="583" ht="15.75" customHeight="1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136"/>
      <c r="V583" s="136"/>
      <c r="W583" s="136"/>
      <c r="X583" s="136"/>
      <c r="Y583" s="136"/>
      <c r="Z583" s="136"/>
      <c r="AA583" s="136"/>
      <c r="AB583" s="136"/>
    </row>
    <row r="584" ht="15.75" customHeight="1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136"/>
      <c r="V584" s="136"/>
      <c r="W584" s="136"/>
      <c r="X584" s="136"/>
      <c r="Y584" s="136"/>
      <c r="Z584" s="136"/>
      <c r="AA584" s="136"/>
      <c r="AB584" s="136"/>
    </row>
    <row r="585" ht="15.75" customHeight="1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136"/>
      <c r="V585" s="136"/>
      <c r="W585" s="136"/>
      <c r="X585" s="136"/>
      <c r="Y585" s="136"/>
      <c r="Z585" s="136"/>
      <c r="AA585" s="136"/>
      <c r="AB585" s="136"/>
    </row>
    <row r="586" ht="15.75" customHeight="1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136"/>
      <c r="V586" s="136"/>
      <c r="W586" s="136"/>
      <c r="X586" s="136"/>
      <c r="Y586" s="136"/>
      <c r="Z586" s="136"/>
      <c r="AA586" s="136"/>
      <c r="AB586" s="136"/>
    </row>
    <row r="587" ht="15.75" customHeight="1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136"/>
      <c r="V587" s="136"/>
      <c r="W587" s="136"/>
      <c r="X587" s="136"/>
      <c r="Y587" s="136"/>
      <c r="Z587" s="136"/>
      <c r="AA587" s="136"/>
      <c r="AB587" s="136"/>
    </row>
    <row r="588" ht="15.75" customHeight="1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  <c r="AA588" s="136"/>
      <c r="AB588" s="136"/>
    </row>
    <row r="589" ht="15.75" customHeight="1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  <c r="AA589" s="136"/>
      <c r="AB589" s="136"/>
    </row>
    <row r="590" ht="15.75" customHeight="1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  <c r="AA590" s="136"/>
      <c r="AB590" s="136"/>
    </row>
    <row r="591" ht="15.75" customHeight="1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  <c r="AA591" s="136"/>
      <c r="AB591" s="136"/>
    </row>
    <row r="592" ht="15.75" customHeight="1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  <c r="AA592" s="136"/>
      <c r="AB592" s="136"/>
    </row>
    <row r="593" ht="15.75" customHeight="1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  <c r="AA593" s="136"/>
      <c r="AB593" s="136"/>
    </row>
    <row r="594" ht="15.75" customHeight="1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136"/>
      <c r="V594" s="136"/>
      <c r="W594" s="136"/>
      <c r="X594" s="136"/>
      <c r="Y594" s="136"/>
      <c r="Z594" s="136"/>
      <c r="AA594" s="136"/>
      <c r="AB594" s="136"/>
    </row>
    <row r="595" ht="15.75" customHeight="1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O595" s="136"/>
      <c r="P595" s="136"/>
      <c r="Q595" s="136"/>
      <c r="R595" s="136"/>
      <c r="S595" s="136"/>
      <c r="T595" s="136"/>
      <c r="U595" s="136"/>
      <c r="V595" s="136"/>
      <c r="W595" s="136"/>
      <c r="X595" s="136"/>
      <c r="Y595" s="136"/>
      <c r="Z595" s="136"/>
      <c r="AA595" s="136"/>
      <c r="AB595" s="136"/>
    </row>
    <row r="596" ht="15.75" customHeight="1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136"/>
      <c r="V596" s="136"/>
      <c r="W596" s="136"/>
      <c r="X596" s="136"/>
      <c r="Y596" s="136"/>
      <c r="Z596" s="136"/>
      <c r="AA596" s="136"/>
      <c r="AB596" s="136"/>
    </row>
    <row r="597" ht="15.75" customHeight="1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136"/>
      <c r="V597" s="136"/>
      <c r="W597" s="136"/>
      <c r="X597" s="136"/>
      <c r="Y597" s="136"/>
      <c r="Z597" s="136"/>
      <c r="AA597" s="136"/>
      <c r="AB597" s="136"/>
    </row>
    <row r="598" ht="15.75" customHeight="1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136"/>
      <c r="V598" s="136"/>
      <c r="W598" s="136"/>
      <c r="X598" s="136"/>
      <c r="Y598" s="136"/>
      <c r="Z598" s="136"/>
      <c r="AA598" s="136"/>
      <c r="AB598" s="136"/>
    </row>
    <row r="599" ht="15.75" customHeight="1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136"/>
      <c r="V599" s="136"/>
      <c r="W599" s="136"/>
      <c r="X599" s="136"/>
      <c r="Y599" s="136"/>
      <c r="Z599" s="136"/>
      <c r="AA599" s="136"/>
      <c r="AB599" s="136"/>
    </row>
    <row r="600" ht="15.75" customHeight="1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O600" s="136"/>
      <c r="P600" s="136"/>
      <c r="Q600" s="136"/>
      <c r="R600" s="136"/>
      <c r="S600" s="136"/>
      <c r="T600" s="136"/>
      <c r="U600" s="136"/>
      <c r="V600" s="136"/>
      <c r="W600" s="136"/>
      <c r="X600" s="136"/>
      <c r="Y600" s="136"/>
      <c r="Z600" s="136"/>
      <c r="AA600" s="136"/>
      <c r="AB600" s="136"/>
    </row>
    <row r="601" ht="15.75" customHeight="1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6"/>
      <c r="P601" s="136"/>
      <c r="Q601" s="136"/>
      <c r="R601" s="136"/>
      <c r="S601" s="136"/>
      <c r="T601" s="136"/>
      <c r="U601" s="136"/>
      <c r="V601" s="136"/>
      <c r="W601" s="136"/>
      <c r="X601" s="136"/>
      <c r="Y601" s="136"/>
      <c r="Z601" s="136"/>
      <c r="AA601" s="136"/>
      <c r="AB601" s="136"/>
    </row>
    <row r="602" ht="15.75" customHeight="1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6"/>
      <c r="P602" s="136"/>
      <c r="Q602" s="136"/>
      <c r="R602" s="136"/>
      <c r="S602" s="136"/>
      <c r="T602" s="136"/>
      <c r="U602" s="136"/>
      <c r="V602" s="136"/>
      <c r="W602" s="136"/>
      <c r="X602" s="136"/>
      <c r="Y602" s="136"/>
      <c r="Z602" s="136"/>
      <c r="AA602" s="136"/>
      <c r="AB602" s="136"/>
    </row>
    <row r="603" ht="15.75" customHeight="1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6"/>
      <c r="P603" s="136"/>
      <c r="Q603" s="136"/>
      <c r="R603" s="136"/>
      <c r="S603" s="136"/>
      <c r="T603" s="136"/>
      <c r="U603" s="136"/>
      <c r="V603" s="136"/>
      <c r="W603" s="136"/>
      <c r="X603" s="136"/>
      <c r="Y603" s="136"/>
      <c r="Z603" s="136"/>
      <c r="AA603" s="136"/>
      <c r="AB603" s="136"/>
    </row>
    <row r="604" ht="15.75" customHeight="1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6"/>
      <c r="P604" s="136"/>
      <c r="Q604" s="136"/>
      <c r="R604" s="136"/>
      <c r="S604" s="136"/>
      <c r="T604" s="136"/>
      <c r="U604" s="136"/>
      <c r="V604" s="136"/>
      <c r="W604" s="136"/>
      <c r="X604" s="136"/>
      <c r="Y604" s="136"/>
      <c r="Z604" s="136"/>
      <c r="AA604" s="136"/>
      <c r="AB604" s="136"/>
    </row>
    <row r="605" ht="15.75" customHeight="1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6"/>
      <c r="P605" s="136"/>
      <c r="Q605" s="136"/>
      <c r="R605" s="136"/>
      <c r="S605" s="136"/>
      <c r="T605" s="136"/>
      <c r="U605" s="136"/>
      <c r="V605" s="136"/>
      <c r="W605" s="136"/>
      <c r="X605" s="136"/>
      <c r="Y605" s="136"/>
      <c r="Z605" s="136"/>
      <c r="AA605" s="136"/>
      <c r="AB605" s="136"/>
    </row>
    <row r="606" ht="15.75" customHeight="1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O606" s="136"/>
      <c r="P606" s="136"/>
      <c r="Q606" s="136"/>
      <c r="R606" s="136"/>
      <c r="S606" s="136"/>
      <c r="T606" s="136"/>
      <c r="U606" s="136"/>
      <c r="V606" s="136"/>
      <c r="W606" s="136"/>
      <c r="X606" s="136"/>
      <c r="Y606" s="136"/>
      <c r="Z606" s="136"/>
      <c r="AA606" s="136"/>
      <c r="AB606" s="136"/>
    </row>
    <row r="607" ht="15.75" customHeight="1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O607" s="136"/>
      <c r="P607" s="136"/>
      <c r="Q607" s="136"/>
      <c r="R607" s="136"/>
      <c r="S607" s="136"/>
      <c r="T607" s="136"/>
      <c r="U607" s="136"/>
      <c r="V607" s="136"/>
      <c r="W607" s="136"/>
      <c r="X607" s="136"/>
      <c r="Y607" s="136"/>
      <c r="Z607" s="136"/>
      <c r="AA607" s="136"/>
      <c r="AB607" s="136"/>
    </row>
    <row r="608" ht="15.75" customHeight="1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  <c r="P608" s="136"/>
      <c r="Q608" s="136"/>
      <c r="R608" s="136"/>
      <c r="S608" s="136"/>
      <c r="T608" s="136"/>
      <c r="U608" s="136"/>
      <c r="V608" s="136"/>
      <c r="W608" s="136"/>
      <c r="X608" s="136"/>
      <c r="Y608" s="136"/>
      <c r="Z608" s="136"/>
      <c r="AA608" s="136"/>
      <c r="AB608" s="136"/>
    </row>
    <row r="609" ht="15.75" customHeight="1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  <c r="P609" s="136"/>
      <c r="Q609" s="136"/>
      <c r="R609" s="136"/>
      <c r="S609" s="136"/>
      <c r="T609" s="136"/>
      <c r="U609" s="136"/>
      <c r="V609" s="136"/>
      <c r="W609" s="136"/>
      <c r="X609" s="136"/>
      <c r="Y609" s="136"/>
      <c r="Z609" s="136"/>
      <c r="AA609" s="136"/>
      <c r="AB609" s="136"/>
    </row>
    <row r="610" ht="15.75" customHeight="1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  <c r="P610" s="136"/>
      <c r="Q610" s="136"/>
      <c r="R610" s="136"/>
      <c r="S610" s="136"/>
      <c r="T610" s="136"/>
      <c r="U610" s="136"/>
      <c r="V610" s="136"/>
      <c r="W610" s="136"/>
      <c r="X610" s="136"/>
      <c r="Y610" s="136"/>
      <c r="Z610" s="136"/>
      <c r="AA610" s="136"/>
      <c r="AB610" s="136"/>
    </row>
    <row r="611" ht="15.75" customHeight="1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  <c r="P611" s="136"/>
      <c r="Q611" s="136"/>
      <c r="R611" s="136"/>
      <c r="S611" s="136"/>
      <c r="T611" s="136"/>
      <c r="U611" s="136"/>
      <c r="V611" s="136"/>
      <c r="W611" s="136"/>
      <c r="X611" s="136"/>
      <c r="Y611" s="136"/>
      <c r="Z611" s="136"/>
      <c r="AA611" s="136"/>
      <c r="AB611" s="136"/>
    </row>
    <row r="612" ht="15.75" customHeight="1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O612" s="136"/>
      <c r="P612" s="136"/>
      <c r="Q612" s="136"/>
      <c r="R612" s="136"/>
      <c r="S612" s="136"/>
      <c r="T612" s="136"/>
      <c r="U612" s="136"/>
      <c r="V612" s="136"/>
      <c r="W612" s="136"/>
      <c r="X612" s="136"/>
      <c r="Y612" s="136"/>
      <c r="Z612" s="136"/>
      <c r="AA612" s="136"/>
      <c r="AB612" s="136"/>
    </row>
    <row r="613" ht="15.75" customHeight="1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O613" s="136"/>
      <c r="P613" s="136"/>
      <c r="Q613" s="136"/>
      <c r="R613" s="136"/>
      <c r="S613" s="136"/>
      <c r="T613" s="136"/>
      <c r="U613" s="136"/>
      <c r="V613" s="136"/>
      <c r="W613" s="136"/>
      <c r="X613" s="136"/>
      <c r="Y613" s="136"/>
      <c r="Z613" s="136"/>
      <c r="AA613" s="136"/>
      <c r="AB613" s="136"/>
    </row>
    <row r="614" ht="15.75" customHeight="1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  <c r="Q614" s="136"/>
      <c r="R614" s="136"/>
      <c r="S614" s="136"/>
      <c r="T614" s="136"/>
      <c r="U614" s="136"/>
      <c r="V614" s="136"/>
      <c r="W614" s="136"/>
      <c r="X614" s="136"/>
      <c r="Y614" s="136"/>
      <c r="Z614" s="136"/>
      <c r="AA614" s="136"/>
      <c r="AB614" s="136"/>
    </row>
    <row r="615" ht="15.75" customHeight="1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O615" s="136"/>
      <c r="P615" s="136"/>
      <c r="Q615" s="136"/>
      <c r="R615" s="136"/>
      <c r="S615" s="136"/>
      <c r="T615" s="136"/>
      <c r="U615" s="136"/>
      <c r="V615" s="136"/>
      <c r="W615" s="136"/>
      <c r="X615" s="136"/>
      <c r="Y615" s="136"/>
      <c r="Z615" s="136"/>
      <c r="AA615" s="136"/>
      <c r="AB615" s="136"/>
    </row>
    <row r="616" ht="15.75" customHeight="1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O616" s="136"/>
      <c r="P616" s="136"/>
      <c r="Q616" s="136"/>
      <c r="R616" s="136"/>
      <c r="S616" s="136"/>
      <c r="T616" s="136"/>
      <c r="U616" s="136"/>
      <c r="V616" s="136"/>
      <c r="W616" s="136"/>
      <c r="X616" s="136"/>
      <c r="Y616" s="136"/>
      <c r="Z616" s="136"/>
      <c r="AA616" s="136"/>
      <c r="AB616" s="136"/>
    </row>
    <row r="617" ht="15.75" customHeight="1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  <c r="Y617" s="136"/>
      <c r="Z617" s="136"/>
      <c r="AA617" s="136"/>
      <c r="AB617" s="136"/>
    </row>
    <row r="618" ht="15.75" customHeight="1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O618" s="136"/>
      <c r="P618" s="136"/>
      <c r="Q618" s="136"/>
      <c r="R618" s="136"/>
      <c r="S618" s="136"/>
      <c r="T618" s="136"/>
      <c r="U618" s="136"/>
      <c r="V618" s="136"/>
      <c r="W618" s="136"/>
      <c r="X618" s="136"/>
      <c r="Y618" s="136"/>
      <c r="Z618" s="136"/>
      <c r="AA618" s="136"/>
      <c r="AB618" s="136"/>
    </row>
    <row r="619" ht="15.75" customHeight="1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O619" s="136"/>
      <c r="P619" s="136"/>
      <c r="Q619" s="136"/>
      <c r="R619" s="136"/>
      <c r="S619" s="136"/>
      <c r="T619" s="136"/>
      <c r="U619" s="136"/>
      <c r="V619" s="136"/>
      <c r="W619" s="136"/>
      <c r="X619" s="136"/>
      <c r="Y619" s="136"/>
      <c r="Z619" s="136"/>
      <c r="AA619" s="136"/>
      <c r="AB619" s="136"/>
    </row>
    <row r="620" ht="15.75" customHeight="1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O620" s="136"/>
      <c r="P620" s="136"/>
      <c r="Q620" s="136"/>
      <c r="R620" s="136"/>
      <c r="S620" s="136"/>
      <c r="T620" s="136"/>
      <c r="U620" s="136"/>
      <c r="V620" s="136"/>
      <c r="W620" s="136"/>
      <c r="X620" s="136"/>
      <c r="Y620" s="136"/>
      <c r="Z620" s="136"/>
      <c r="AA620" s="136"/>
      <c r="AB620" s="136"/>
    </row>
    <row r="621" ht="15.75" customHeight="1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O621" s="136"/>
      <c r="P621" s="136"/>
      <c r="Q621" s="136"/>
      <c r="R621" s="136"/>
      <c r="S621" s="136"/>
      <c r="T621" s="136"/>
      <c r="U621" s="136"/>
      <c r="V621" s="136"/>
      <c r="W621" s="136"/>
      <c r="X621" s="136"/>
      <c r="Y621" s="136"/>
      <c r="Z621" s="136"/>
      <c r="AA621" s="136"/>
      <c r="AB621" s="136"/>
    </row>
    <row r="622" ht="15.75" customHeight="1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O622" s="136"/>
      <c r="P622" s="136"/>
      <c r="Q622" s="136"/>
      <c r="R622" s="136"/>
      <c r="S622" s="136"/>
      <c r="T622" s="136"/>
      <c r="U622" s="136"/>
      <c r="V622" s="136"/>
      <c r="W622" s="136"/>
      <c r="X622" s="136"/>
      <c r="Y622" s="136"/>
      <c r="Z622" s="136"/>
      <c r="AA622" s="136"/>
      <c r="AB622" s="136"/>
    </row>
    <row r="623" ht="15.75" customHeight="1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O623" s="136"/>
      <c r="P623" s="136"/>
      <c r="Q623" s="136"/>
      <c r="R623" s="136"/>
      <c r="S623" s="136"/>
      <c r="T623" s="136"/>
      <c r="U623" s="136"/>
      <c r="V623" s="136"/>
      <c r="W623" s="136"/>
      <c r="X623" s="136"/>
      <c r="Y623" s="136"/>
      <c r="Z623" s="136"/>
      <c r="AA623" s="136"/>
      <c r="AB623" s="136"/>
    </row>
    <row r="624" ht="15.75" customHeight="1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O624" s="136"/>
      <c r="P624" s="136"/>
      <c r="Q624" s="136"/>
      <c r="R624" s="136"/>
      <c r="S624" s="136"/>
      <c r="T624" s="136"/>
      <c r="U624" s="136"/>
      <c r="V624" s="136"/>
      <c r="W624" s="136"/>
      <c r="X624" s="136"/>
      <c r="Y624" s="136"/>
      <c r="Z624" s="136"/>
      <c r="AA624" s="136"/>
      <c r="AB624" s="136"/>
    </row>
    <row r="625" ht="15.75" customHeight="1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6"/>
      <c r="P625" s="136"/>
      <c r="Q625" s="136"/>
      <c r="R625" s="136"/>
      <c r="S625" s="136"/>
      <c r="T625" s="136"/>
      <c r="U625" s="136"/>
      <c r="V625" s="136"/>
      <c r="W625" s="136"/>
      <c r="X625" s="136"/>
      <c r="Y625" s="136"/>
      <c r="Z625" s="136"/>
      <c r="AA625" s="136"/>
      <c r="AB625" s="136"/>
    </row>
    <row r="626" ht="15.75" customHeight="1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  <c r="Y626" s="136"/>
      <c r="Z626" s="136"/>
      <c r="AA626" s="136"/>
      <c r="AB626" s="136"/>
    </row>
    <row r="627" ht="15.75" customHeight="1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6"/>
      <c r="P627" s="136"/>
      <c r="Q627" s="136"/>
      <c r="R627" s="136"/>
      <c r="S627" s="136"/>
      <c r="T627" s="136"/>
      <c r="U627" s="136"/>
      <c r="V627" s="136"/>
      <c r="W627" s="136"/>
      <c r="X627" s="136"/>
      <c r="Y627" s="136"/>
      <c r="Z627" s="136"/>
      <c r="AA627" s="136"/>
      <c r="AB627" s="136"/>
    </row>
    <row r="628" ht="15.75" customHeight="1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6"/>
      <c r="P628" s="136"/>
      <c r="Q628" s="136"/>
      <c r="R628" s="136"/>
      <c r="S628" s="136"/>
      <c r="T628" s="136"/>
      <c r="U628" s="136"/>
      <c r="V628" s="136"/>
      <c r="W628" s="136"/>
      <c r="X628" s="136"/>
      <c r="Y628" s="136"/>
      <c r="Z628" s="136"/>
      <c r="AA628" s="136"/>
      <c r="AB628" s="136"/>
    </row>
    <row r="629" ht="15.75" customHeight="1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  <c r="S629" s="136"/>
      <c r="T629" s="136"/>
      <c r="U629" s="136"/>
      <c r="V629" s="136"/>
      <c r="W629" s="136"/>
      <c r="X629" s="136"/>
      <c r="Y629" s="136"/>
      <c r="Z629" s="136"/>
      <c r="AA629" s="136"/>
      <c r="AB629" s="136"/>
    </row>
    <row r="630" ht="15.75" customHeight="1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O630" s="136"/>
      <c r="P630" s="136"/>
      <c r="Q630" s="136"/>
      <c r="R630" s="136"/>
      <c r="S630" s="136"/>
      <c r="T630" s="136"/>
      <c r="U630" s="136"/>
      <c r="V630" s="136"/>
      <c r="W630" s="136"/>
      <c r="X630" s="136"/>
      <c r="Y630" s="136"/>
      <c r="Z630" s="136"/>
      <c r="AA630" s="136"/>
      <c r="AB630" s="136"/>
    </row>
    <row r="631" ht="15.75" customHeight="1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O631" s="136"/>
      <c r="P631" s="136"/>
      <c r="Q631" s="136"/>
      <c r="R631" s="136"/>
      <c r="S631" s="136"/>
      <c r="T631" s="136"/>
      <c r="U631" s="136"/>
      <c r="V631" s="136"/>
      <c r="W631" s="136"/>
      <c r="X631" s="136"/>
      <c r="Y631" s="136"/>
      <c r="Z631" s="136"/>
      <c r="AA631" s="136"/>
      <c r="AB631" s="136"/>
    </row>
    <row r="632" ht="15.75" customHeight="1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O632" s="136"/>
      <c r="P632" s="136"/>
      <c r="Q632" s="136"/>
      <c r="R632" s="136"/>
      <c r="S632" s="136"/>
      <c r="T632" s="136"/>
      <c r="U632" s="136"/>
      <c r="V632" s="136"/>
      <c r="W632" s="136"/>
      <c r="X632" s="136"/>
      <c r="Y632" s="136"/>
      <c r="Z632" s="136"/>
      <c r="AA632" s="136"/>
      <c r="AB632" s="136"/>
    </row>
    <row r="633" ht="15.75" customHeight="1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O633" s="136"/>
      <c r="P633" s="136"/>
      <c r="Q633" s="136"/>
      <c r="R633" s="136"/>
      <c r="S633" s="136"/>
      <c r="T633" s="136"/>
      <c r="U633" s="136"/>
      <c r="V633" s="136"/>
      <c r="W633" s="136"/>
      <c r="X633" s="136"/>
      <c r="Y633" s="136"/>
      <c r="Z633" s="136"/>
      <c r="AA633" s="136"/>
      <c r="AB633" s="136"/>
    </row>
    <row r="634" ht="15.75" customHeight="1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O634" s="136"/>
      <c r="P634" s="136"/>
      <c r="Q634" s="136"/>
      <c r="R634" s="136"/>
      <c r="S634" s="136"/>
      <c r="T634" s="136"/>
      <c r="U634" s="136"/>
      <c r="V634" s="136"/>
      <c r="W634" s="136"/>
      <c r="X634" s="136"/>
      <c r="Y634" s="136"/>
      <c r="Z634" s="136"/>
      <c r="AA634" s="136"/>
      <c r="AB634" s="136"/>
    </row>
    <row r="635" ht="15.75" customHeight="1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O635" s="136"/>
      <c r="P635" s="136"/>
      <c r="Q635" s="136"/>
      <c r="R635" s="136"/>
      <c r="S635" s="136"/>
      <c r="T635" s="136"/>
      <c r="U635" s="136"/>
      <c r="V635" s="136"/>
      <c r="W635" s="136"/>
      <c r="X635" s="136"/>
      <c r="Y635" s="136"/>
      <c r="Z635" s="136"/>
      <c r="AA635" s="136"/>
      <c r="AB635" s="136"/>
    </row>
    <row r="636" ht="15.75" customHeight="1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O636" s="136"/>
      <c r="P636" s="136"/>
      <c r="Q636" s="136"/>
      <c r="R636" s="136"/>
      <c r="S636" s="136"/>
      <c r="T636" s="136"/>
      <c r="U636" s="136"/>
      <c r="V636" s="136"/>
      <c r="W636" s="136"/>
      <c r="X636" s="136"/>
      <c r="Y636" s="136"/>
      <c r="Z636" s="136"/>
      <c r="AA636" s="136"/>
      <c r="AB636" s="136"/>
    </row>
    <row r="637" ht="15.75" customHeight="1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  <c r="Q637" s="136"/>
      <c r="R637" s="136"/>
      <c r="S637" s="136"/>
      <c r="T637" s="136"/>
      <c r="U637" s="136"/>
      <c r="V637" s="136"/>
      <c r="W637" s="136"/>
      <c r="X637" s="136"/>
      <c r="Y637" s="136"/>
      <c r="Z637" s="136"/>
      <c r="AA637" s="136"/>
      <c r="AB637" s="136"/>
    </row>
    <row r="638" ht="15.75" customHeight="1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6"/>
      <c r="U638" s="136"/>
      <c r="V638" s="136"/>
      <c r="W638" s="136"/>
      <c r="X638" s="136"/>
      <c r="Y638" s="136"/>
      <c r="Z638" s="136"/>
      <c r="AA638" s="136"/>
      <c r="AB638" s="136"/>
    </row>
    <row r="639" ht="15.75" customHeight="1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O639" s="136"/>
      <c r="P639" s="136"/>
      <c r="Q639" s="136"/>
      <c r="R639" s="136"/>
      <c r="S639" s="136"/>
      <c r="T639" s="136"/>
      <c r="U639" s="136"/>
      <c r="V639" s="136"/>
      <c r="W639" s="136"/>
      <c r="X639" s="136"/>
      <c r="Y639" s="136"/>
      <c r="Z639" s="136"/>
      <c r="AA639" s="136"/>
      <c r="AB639" s="136"/>
    </row>
    <row r="640" ht="15.75" customHeight="1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O640" s="136"/>
      <c r="P640" s="136"/>
      <c r="Q640" s="136"/>
      <c r="R640" s="136"/>
      <c r="S640" s="136"/>
      <c r="T640" s="136"/>
      <c r="U640" s="136"/>
      <c r="V640" s="136"/>
      <c r="W640" s="136"/>
      <c r="X640" s="136"/>
      <c r="Y640" s="136"/>
      <c r="Z640" s="136"/>
      <c r="AA640" s="136"/>
      <c r="AB640" s="136"/>
    </row>
    <row r="641" ht="15.75" customHeight="1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O641" s="136"/>
      <c r="P641" s="136"/>
      <c r="Q641" s="136"/>
      <c r="R641" s="136"/>
      <c r="S641" s="136"/>
      <c r="T641" s="136"/>
      <c r="U641" s="136"/>
      <c r="V641" s="136"/>
      <c r="W641" s="136"/>
      <c r="X641" s="136"/>
      <c r="Y641" s="136"/>
      <c r="Z641" s="136"/>
      <c r="AA641" s="136"/>
      <c r="AB641" s="136"/>
    </row>
    <row r="642" ht="15.75" customHeight="1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O642" s="136"/>
      <c r="P642" s="136"/>
      <c r="Q642" s="136"/>
      <c r="R642" s="136"/>
      <c r="S642" s="136"/>
      <c r="T642" s="136"/>
      <c r="U642" s="136"/>
      <c r="V642" s="136"/>
      <c r="W642" s="136"/>
      <c r="X642" s="136"/>
      <c r="Y642" s="136"/>
      <c r="Z642" s="136"/>
      <c r="AA642" s="136"/>
      <c r="AB642" s="136"/>
    </row>
    <row r="643" ht="15.75" customHeight="1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O643" s="136"/>
      <c r="P643" s="136"/>
      <c r="Q643" s="136"/>
      <c r="R643" s="136"/>
      <c r="S643" s="136"/>
      <c r="T643" s="136"/>
      <c r="U643" s="136"/>
      <c r="V643" s="136"/>
      <c r="W643" s="136"/>
      <c r="X643" s="136"/>
      <c r="Y643" s="136"/>
      <c r="Z643" s="136"/>
      <c r="AA643" s="136"/>
      <c r="AB643" s="136"/>
    </row>
    <row r="644" ht="15.75" customHeight="1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  <c r="AA644" s="136"/>
      <c r="AB644" s="136"/>
    </row>
    <row r="645" ht="15.75" customHeight="1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  <c r="AA645" s="136"/>
      <c r="AB645" s="136"/>
    </row>
    <row r="646" ht="15.75" customHeight="1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  <c r="AA646" s="136"/>
      <c r="AB646" s="136"/>
    </row>
    <row r="647" ht="15.75" customHeight="1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  <c r="AA647" s="136"/>
      <c r="AB647" s="136"/>
    </row>
    <row r="648" ht="15.75" customHeight="1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  <c r="AA648" s="136"/>
      <c r="AB648" s="136"/>
    </row>
    <row r="649" ht="15.75" customHeight="1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  <c r="AA649" s="136"/>
      <c r="AB649" s="136"/>
    </row>
    <row r="650" ht="15.75" customHeight="1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  <c r="AA650" s="136"/>
      <c r="AB650" s="136"/>
    </row>
    <row r="651" ht="15.75" customHeight="1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  <c r="AA651" s="136"/>
      <c r="AB651" s="136"/>
    </row>
    <row r="652" ht="15.75" customHeight="1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6"/>
      <c r="P652" s="136"/>
      <c r="Q652" s="136"/>
      <c r="R652" s="136"/>
      <c r="S652" s="136"/>
      <c r="T652" s="136"/>
      <c r="U652" s="136"/>
      <c r="V652" s="136"/>
      <c r="W652" s="136"/>
      <c r="X652" s="136"/>
      <c r="Y652" s="136"/>
      <c r="Z652" s="136"/>
      <c r="AA652" s="136"/>
      <c r="AB652" s="136"/>
    </row>
    <row r="653" ht="15.75" customHeight="1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6"/>
      <c r="R653" s="136"/>
      <c r="S653" s="136"/>
      <c r="T653" s="136"/>
      <c r="U653" s="136"/>
      <c r="V653" s="136"/>
      <c r="W653" s="136"/>
      <c r="X653" s="136"/>
      <c r="Y653" s="136"/>
      <c r="Z653" s="136"/>
      <c r="AA653" s="136"/>
      <c r="AB653" s="136"/>
    </row>
    <row r="654" ht="15.75" customHeight="1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  <c r="S654" s="136"/>
      <c r="T654" s="136"/>
      <c r="U654" s="136"/>
      <c r="V654" s="136"/>
      <c r="W654" s="136"/>
      <c r="X654" s="136"/>
      <c r="Y654" s="136"/>
      <c r="Z654" s="136"/>
      <c r="AA654" s="136"/>
      <c r="AB654" s="136"/>
    </row>
    <row r="655" ht="15.75" customHeight="1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  <c r="V655" s="136"/>
      <c r="W655" s="136"/>
      <c r="X655" s="136"/>
      <c r="Y655" s="136"/>
      <c r="Z655" s="136"/>
      <c r="AA655" s="136"/>
      <c r="AB655" s="136"/>
    </row>
    <row r="656" ht="15.75" customHeight="1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O656" s="136"/>
      <c r="P656" s="136"/>
      <c r="Q656" s="136"/>
      <c r="R656" s="136"/>
      <c r="S656" s="136"/>
      <c r="T656" s="136"/>
      <c r="U656" s="136"/>
      <c r="V656" s="136"/>
      <c r="W656" s="136"/>
      <c r="X656" s="136"/>
      <c r="Y656" s="136"/>
      <c r="Z656" s="136"/>
      <c r="AA656" s="136"/>
      <c r="AB656" s="136"/>
    </row>
    <row r="657" ht="15.75" customHeight="1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O657" s="136"/>
      <c r="P657" s="136"/>
      <c r="Q657" s="136"/>
      <c r="R657" s="136"/>
      <c r="S657" s="136"/>
      <c r="T657" s="136"/>
      <c r="U657" s="136"/>
      <c r="V657" s="136"/>
      <c r="W657" s="136"/>
      <c r="X657" s="136"/>
      <c r="Y657" s="136"/>
      <c r="Z657" s="136"/>
      <c r="AA657" s="136"/>
      <c r="AB657" s="136"/>
    </row>
    <row r="658" ht="15.75" customHeight="1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O658" s="136"/>
      <c r="P658" s="136"/>
      <c r="Q658" s="136"/>
      <c r="R658" s="136"/>
      <c r="S658" s="136"/>
      <c r="T658" s="136"/>
      <c r="U658" s="136"/>
      <c r="V658" s="136"/>
      <c r="W658" s="136"/>
      <c r="X658" s="136"/>
      <c r="Y658" s="136"/>
      <c r="Z658" s="136"/>
      <c r="AA658" s="136"/>
      <c r="AB658" s="136"/>
    </row>
    <row r="659" ht="15.75" customHeight="1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  <c r="Q659" s="136"/>
      <c r="R659" s="136"/>
      <c r="S659" s="136"/>
      <c r="T659" s="136"/>
      <c r="U659" s="136"/>
      <c r="V659" s="136"/>
      <c r="W659" s="136"/>
      <c r="X659" s="136"/>
      <c r="Y659" s="136"/>
      <c r="Z659" s="136"/>
      <c r="AA659" s="136"/>
      <c r="AB659" s="136"/>
    </row>
    <row r="660" ht="15.75" customHeight="1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O660" s="136"/>
      <c r="P660" s="136"/>
      <c r="Q660" s="136"/>
      <c r="R660" s="136"/>
      <c r="S660" s="136"/>
      <c r="T660" s="136"/>
      <c r="U660" s="136"/>
      <c r="V660" s="136"/>
      <c r="W660" s="136"/>
      <c r="X660" s="136"/>
      <c r="Y660" s="136"/>
      <c r="Z660" s="136"/>
      <c r="AA660" s="136"/>
      <c r="AB660" s="136"/>
    </row>
    <row r="661" ht="15.75" customHeight="1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O661" s="136"/>
      <c r="P661" s="136"/>
      <c r="Q661" s="136"/>
      <c r="R661" s="136"/>
      <c r="S661" s="136"/>
      <c r="T661" s="136"/>
      <c r="U661" s="136"/>
      <c r="V661" s="136"/>
      <c r="W661" s="136"/>
      <c r="X661" s="136"/>
      <c r="Y661" s="136"/>
      <c r="Z661" s="136"/>
      <c r="AA661" s="136"/>
      <c r="AB661" s="136"/>
    </row>
    <row r="662" ht="15.75" customHeight="1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O662" s="136"/>
      <c r="P662" s="136"/>
      <c r="Q662" s="136"/>
      <c r="R662" s="136"/>
      <c r="S662" s="136"/>
      <c r="T662" s="136"/>
      <c r="U662" s="136"/>
      <c r="V662" s="136"/>
      <c r="W662" s="136"/>
      <c r="X662" s="136"/>
      <c r="Y662" s="136"/>
      <c r="Z662" s="136"/>
      <c r="AA662" s="136"/>
      <c r="AB662" s="136"/>
    </row>
    <row r="663" ht="15.75" customHeight="1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O663" s="136"/>
      <c r="P663" s="136"/>
      <c r="Q663" s="136"/>
      <c r="R663" s="136"/>
      <c r="S663" s="136"/>
      <c r="T663" s="136"/>
      <c r="U663" s="136"/>
      <c r="V663" s="136"/>
      <c r="W663" s="136"/>
      <c r="X663" s="136"/>
      <c r="Y663" s="136"/>
      <c r="Z663" s="136"/>
      <c r="AA663" s="136"/>
      <c r="AB663" s="136"/>
    </row>
    <row r="664" ht="15.75" customHeight="1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  <c r="Q664" s="136"/>
      <c r="R664" s="136"/>
      <c r="S664" s="136"/>
      <c r="T664" s="136"/>
      <c r="U664" s="136"/>
      <c r="V664" s="136"/>
      <c r="W664" s="136"/>
      <c r="X664" s="136"/>
      <c r="Y664" s="136"/>
      <c r="Z664" s="136"/>
      <c r="AA664" s="136"/>
      <c r="AB664" s="136"/>
    </row>
    <row r="665" ht="15.75" customHeight="1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O665" s="136"/>
      <c r="P665" s="136"/>
      <c r="Q665" s="136"/>
      <c r="R665" s="136"/>
      <c r="S665" s="136"/>
      <c r="T665" s="136"/>
      <c r="U665" s="136"/>
      <c r="V665" s="136"/>
      <c r="W665" s="136"/>
      <c r="X665" s="136"/>
      <c r="Y665" s="136"/>
      <c r="Z665" s="136"/>
      <c r="AA665" s="136"/>
      <c r="AB665" s="136"/>
    </row>
    <row r="666" ht="15.75" customHeight="1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O666" s="136"/>
      <c r="P666" s="136"/>
      <c r="Q666" s="136"/>
      <c r="R666" s="136"/>
      <c r="S666" s="136"/>
      <c r="T666" s="136"/>
      <c r="U666" s="136"/>
      <c r="V666" s="136"/>
      <c r="W666" s="136"/>
      <c r="X666" s="136"/>
      <c r="Y666" s="136"/>
      <c r="Z666" s="136"/>
      <c r="AA666" s="136"/>
      <c r="AB666" s="136"/>
    </row>
    <row r="667" ht="15.75" customHeight="1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O667" s="136"/>
      <c r="P667" s="136"/>
      <c r="Q667" s="136"/>
      <c r="R667" s="136"/>
      <c r="S667" s="136"/>
      <c r="T667" s="136"/>
      <c r="U667" s="136"/>
      <c r="V667" s="136"/>
      <c r="W667" s="136"/>
      <c r="X667" s="136"/>
      <c r="Y667" s="136"/>
      <c r="Z667" s="136"/>
      <c r="AA667" s="136"/>
      <c r="AB667" s="136"/>
    </row>
    <row r="668" ht="15.75" customHeight="1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O668" s="136"/>
      <c r="P668" s="136"/>
      <c r="Q668" s="136"/>
      <c r="R668" s="136"/>
      <c r="S668" s="136"/>
      <c r="T668" s="136"/>
      <c r="U668" s="136"/>
      <c r="V668" s="136"/>
      <c r="W668" s="136"/>
      <c r="X668" s="136"/>
      <c r="Y668" s="136"/>
      <c r="Z668" s="136"/>
      <c r="AA668" s="136"/>
      <c r="AB668" s="136"/>
    </row>
    <row r="669" ht="15.75" customHeight="1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  <c r="P669" s="136"/>
      <c r="Q669" s="136"/>
      <c r="R669" s="136"/>
      <c r="S669" s="136"/>
      <c r="T669" s="136"/>
      <c r="U669" s="136"/>
      <c r="V669" s="136"/>
      <c r="W669" s="136"/>
      <c r="X669" s="136"/>
      <c r="Y669" s="136"/>
      <c r="Z669" s="136"/>
      <c r="AA669" s="136"/>
      <c r="AB669" s="136"/>
    </row>
    <row r="670" ht="15.75" customHeight="1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  <c r="P670" s="136"/>
      <c r="Q670" s="136"/>
      <c r="R670" s="136"/>
      <c r="S670" s="136"/>
      <c r="T670" s="136"/>
      <c r="U670" s="136"/>
      <c r="V670" s="136"/>
      <c r="W670" s="136"/>
      <c r="X670" s="136"/>
      <c r="Y670" s="136"/>
      <c r="Z670" s="136"/>
      <c r="AA670" s="136"/>
      <c r="AB670" s="136"/>
    </row>
    <row r="671" ht="15.75" customHeight="1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  <c r="P671" s="136"/>
      <c r="Q671" s="136"/>
      <c r="R671" s="136"/>
      <c r="S671" s="136"/>
      <c r="T671" s="136"/>
      <c r="U671" s="136"/>
      <c r="V671" s="136"/>
      <c r="W671" s="136"/>
      <c r="X671" s="136"/>
      <c r="Y671" s="136"/>
      <c r="Z671" s="136"/>
      <c r="AA671" s="136"/>
      <c r="AB671" s="136"/>
    </row>
    <row r="672" ht="15.75" customHeight="1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  <c r="P672" s="136"/>
      <c r="Q672" s="136"/>
      <c r="R672" s="136"/>
      <c r="S672" s="136"/>
      <c r="T672" s="136"/>
      <c r="U672" s="136"/>
      <c r="V672" s="136"/>
      <c r="W672" s="136"/>
      <c r="X672" s="136"/>
      <c r="Y672" s="136"/>
      <c r="Z672" s="136"/>
      <c r="AA672" s="136"/>
      <c r="AB672" s="136"/>
    </row>
    <row r="673" ht="15.75" customHeight="1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6"/>
      <c r="P673" s="136"/>
      <c r="Q673" s="136"/>
      <c r="R673" s="136"/>
      <c r="S673" s="136"/>
      <c r="T673" s="136"/>
      <c r="U673" s="136"/>
      <c r="V673" s="136"/>
      <c r="W673" s="136"/>
      <c r="X673" s="136"/>
      <c r="Y673" s="136"/>
      <c r="Z673" s="136"/>
      <c r="AA673" s="136"/>
      <c r="AB673" s="136"/>
    </row>
    <row r="674" ht="15.75" customHeight="1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  <c r="V674" s="136"/>
      <c r="W674" s="136"/>
      <c r="X674" s="136"/>
      <c r="Y674" s="136"/>
      <c r="Z674" s="136"/>
      <c r="AA674" s="136"/>
      <c r="AB674" s="136"/>
    </row>
    <row r="675" ht="15.75" customHeight="1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6"/>
      <c r="P675" s="136"/>
      <c r="Q675" s="136"/>
      <c r="R675" s="136"/>
      <c r="S675" s="136"/>
      <c r="T675" s="136"/>
      <c r="U675" s="136"/>
      <c r="V675" s="136"/>
      <c r="W675" s="136"/>
      <c r="X675" s="136"/>
      <c r="Y675" s="136"/>
      <c r="Z675" s="136"/>
      <c r="AA675" s="136"/>
      <c r="AB675" s="136"/>
    </row>
    <row r="676" ht="15.75" customHeight="1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O676" s="136"/>
      <c r="P676" s="136"/>
      <c r="Q676" s="136"/>
      <c r="R676" s="136"/>
      <c r="S676" s="136"/>
      <c r="T676" s="136"/>
      <c r="U676" s="136"/>
      <c r="V676" s="136"/>
      <c r="W676" s="136"/>
      <c r="X676" s="136"/>
      <c r="Y676" s="136"/>
      <c r="Z676" s="136"/>
      <c r="AA676" s="136"/>
      <c r="AB676" s="136"/>
    </row>
    <row r="677" ht="15.75" customHeight="1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6"/>
      <c r="U677" s="136"/>
      <c r="V677" s="136"/>
      <c r="W677" s="136"/>
      <c r="X677" s="136"/>
      <c r="Y677" s="136"/>
      <c r="Z677" s="136"/>
      <c r="AA677" s="136"/>
      <c r="AB677" s="136"/>
    </row>
    <row r="678" ht="15.75" customHeight="1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O678" s="136"/>
      <c r="P678" s="136"/>
      <c r="Q678" s="136"/>
      <c r="R678" s="136"/>
      <c r="S678" s="136"/>
      <c r="T678" s="136"/>
      <c r="U678" s="136"/>
      <c r="V678" s="136"/>
      <c r="W678" s="136"/>
      <c r="X678" s="136"/>
      <c r="Y678" s="136"/>
      <c r="Z678" s="136"/>
      <c r="AA678" s="136"/>
      <c r="AB678" s="136"/>
    </row>
    <row r="679" ht="15.75" customHeight="1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  <c r="S679" s="136"/>
      <c r="T679" s="136"/>
      <c r="U679" s="136"/>
      <c r="V679" s="136"/>
      <c r="W679" s="136"/>
      <c r="X679" s="136"/>
      <c r="Y679" s="136"/>
      <c r="Z679" s="136"/>
      <c r="AA679" s="136"/>
      <c r="AB679" s="136"/>
    </row>
    <row r="680" ht="15.75" customHeight="1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  <c r="S680" s="136"/>
      <c r="T680" s="136"/>
      <c r="U680" s="136"/>
      <c r="V680" s="136"/>
      <c r="W680" s="136"/>
      <c r="X680" s="136"/>
      <c r="Y680" s="136"/>
      <c r="Z680" s="136"/>
      <c r="AA680" s="136"/>
      <c r="AB680" s="136"/>
    </row>
    <row r="681" ht="15.75" customHeight="1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O681" s="136"/>
      <c r="P681" s="136"/>
      <c r="Q681" s="136"/>
      <c r="R681" s="136"/>
      <c r="S681" s="136"/>
      <c r="T681" s="136"/>
      <c r="U681" s="136"/>
      <c r="V681" s="136"/>
      <c r="W681" s="136"/>
      <c r="X681" s="136"/>
      <c r="Y681" s="136"/>
      <c r="Z681" s="136"/>
      <c r="AA681" s="136"/>
      <c r="AB681" s="136"/>
    </row>
    <row r="682" ht="15.75" customHeight="1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O682" s="136"/>
      <c r="P682" s="136"/>
      <c r="Q682" s="136"/>
      <c r="R682" s="136"/>
      <c r="S682" s="136"/>
      <c r="T682" s="136"/>
      <c r="U682" s="136"/>
      <c r="V682" s="136"/>
      <c r="W682" s="136"/>
      <c r="X682" s="136"/>
      <c r="Y682" s="136"/>
      <c r="Z682" s="136"/>
      <c r="AA682" s="136"/>
      <c r="AB682" s="136"/>
    </row>
    <row r="683" ht="15.75" customHeight="1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  <c r="Y683" s="136"/>
      <c r="Z683" s="136"/>
      <c r="AA683" s="136"/>
      <c r="AB683" s="136"/>
    </row>
    <row r="684" ht="15.75" customHeight="1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O684" s="136"/>
      <c r="P684" s="136"/>
      <c r="Q684" s="136"/>
      <c r="R684" s="136"/>
      <c r="S684" s="136"/>
      <c r="T684" s="136"/>
      <c r="U684" s="136"/>
      <c r="V684" s="136"/>
      <c r="W684" s="136"/>
      <c r="X684" s="136"/>
      <c r="Y684" s="136"/>
      <c r="Z684" s="136"/>
      <c r="AA684" s="136"/>
      <c r="AB684" s="136"/>
    </row>
    <row r="685" ht="15.75" customHeight="1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O685" s="136"/>
      <c r="P685" s="136"/>
      <c r="Q685" s="136"/>
      <c r="R685" s="136"/>
      <c r="S685" s="136"/>
      <c r="T685" s="136"/>
      <c r="U685" s="136"/>
      <c r="V685" s="136"/>
      <c r="W685" s="136"/>
      <c r="X685" s="136"/>
      <c r="Y685" s="136"/>
      <c r="Z685" s="136"/>
      <c r="AA685" s="136"/>
      <c r="AB685" s="136"/>
    </row>
    <row r="686" ht="15.75" customHeight="1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6"/>
      <c r="U686" s="136"/>
      <c r="V686" s="136"/>
      <c r="W686" s="136"/>
      <c r="X686" s="136"/>
      <c r="Y686" s="136"/>
      <c r="Z686" s="136"/>
      <c r="AA686" s="136"/>
      <c r="AB686" s="136"/>
    </row>
    <row r="687" ht="15.75" customHeight="1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O687" s="136"/>
      <c r="P687" s="136"/>
      <c r="Q687" s="136"/>
      <c r="R687" s="136"/>
      <c r="S687" s="136"/>
      <c r="T687" s="136"/>
      <c r="U687" s="136"/>
      <c r="V687" s="136"/>
      <c r="W687" s="136"/>
      <c r="X687" s="136"/>
      <c r="Y687" s="136"/>
      <c r="Z687" s="136"/>
      <c r="AA687" s="136"/>
      <c r="AB687" s="136"/>
    </row>
    <row r="688" ht="15.75" customHeight="1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O688" s="136"/>
      <c r="P688" s="136"/>
      <c r="Q688" s="136"/>
      <c r="R688" s="136"/>
      <c r="S688" s="136"/>
      <c r="T688" s="136"/>
      <c r="U688" s="136"/>
      <c r="V688" s="136"/>
      <c r="W688" s="136"/>
      <c r="X688" s="136"/>
      <c r="Y688" s="136"/>
      <c r="Z688" s="136"/>
      <c r="AA688" s="136"/>
      <c r="AB688" s="136"/>
    </row>
    <row r="689" ht="15.75" customHeight="1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6"/>
      <c r="U689" s="136"/>
      <c r="V689" s="136"/>
      <c r="W689" s="136"/>
      <c r="X689" s="136"/>
      <c r="Y689" s="136"/>
      <c r="Z689" s="136"/>
      <c r="AA689" s="136"/>
      <c r="AB689" s="136"/>
    </row>
    <row r="690" ht="15.75" customHeight="1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  <c r="P690" s="136"/>
      <c r="Q690" s="136"/>
      <c r="R690" s="136"/>
      <c r="S690" s="136"/>
      <c r="T690" s="136"/>
      <c r="U690" s="136"/>
      <c r="V690" s="136"/>
      <c r="W690" s="136"/>
      <c r="X690" s="136"/>
      <c r="Y690" s="136"/>
      <c r="Z690" s="136"/>
      <c r="AA690" s="136"/>
      <c r="AB690" s="136"/>
    </row>
    <row r="691" ht="15.75" customHeight="1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6"/>
      <c r="P691" s="136"/>
      <c r="Q691" s="136"/>
      <c r="R691" s="136"/>
      <c r="S691" s="136"/>
      <c r="T691" s="136"/>
      <c r="U691" s="136"/>
      <c r="V691" s="136"/>
      <c r="W691" s="136"/>
      <c r="X691" s="136"/>
      <c r="Y691" s="136"/>
      <c r="Z691" s="136"/>
      <c r="AA691" s="136"/>
      <c r="AB691" s="136"/>
    </row>
    <row r="692" ht="15.75" customHeight="1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  <c r="Y692" s="136"/>
      <c r="Z692" s="136"/>
      <c r="AA692" s="136"/>
      <c r="AB692" s="136"/>
    </row>
    <row r="693" ht="15.75" customHeight="1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6"/>
      <c r="P693" s="136"/>
      <c r="Q693" s="136"/>
      <c r="R693" s="136"/>
      <c r="S693" s="136"/>
      <c r="T693" s="136"/>
      <c r="U693" s="136"/>
      <c r="V693" s="136"/>
      <c r="W693" s="136"/>
      <c r="X693" s="136"/>
      <c r="Y693" s="136"/>
      <c r="Z693" s="136"/>
      <c r="AA693" s="136"/>
      <c r="AB693" s="136"/>
    </row>
    <row r="694" ht="15.75" customHeight="1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6"/>
      <c r="P694" s="136"/>
      <c r="Q694" s="136"/>
      <c r="R694" s="136"/>
      <c r="S694" s="136"/>
      <c r="T694" s="136"/>
      <c r="U694" s="136"/>
      <c r="V694" s="136"/>
      <c r="W694" s="136"/>
      <c r="X694" s="136"/>
      <c r="Y694" s="136"/>
      <c r="Z694" s="136"/>
      <c r="AA694" s="136"/>
      <c r="AB694" s="136"/>
    </row>
    <row r="695" ht="15.75" customHeight="1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6"/>
      <c r="P695" s="136"/>
      <c r="Q695" s="136"/>
      <c r="R695" s="136"/>
      <c r="S695" s="136"/>
      <c r="T695" s="136"/>
      <c r="U695" s="136"/>
      <c r="V695" s="136"/>
      <c r="W695" s="136"/>
      <c r="X695" s="136"/>
      <c r="Y695" s="136"/>
      <c r="Z695" s="136"/>
      <c r="AA695" s="136"/>
      <c r="AB695" s="136"/>
    </row>
    <row r="696" ht="15.75" customHeight="1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6"/>
      <c r="P696" s="136"/>
      <c r="Q696" s="136"/>
      <c r="R696" s="136"/>
      <c r="S696" s="136"/>
      <c r="T696" s="136"/>
      <c r="U696" s="136"/>
      <c r="V696" s="136"/>
      <c r="W696" s="136"/>
      <c r="X696" s="136"/>
      <c r="Y696" s="136"/>
      <c r="Z696" s="136"/>
      <c r="AA696" s="136"/>
      <c r="AB696" s="136"/>
    </row>
    <row r="697" ht="15.75" customHeight="1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6"/>
      <c r="P697" s="136"/>
      <c r="Q697" s="136"/>
      <c r="R697" s="136"/>
      <c r="S697" s="136"/>
      <c r="T697" s="136"/>
      <c r="U697" s="136"/>
      <c r="V697" s="136"/>
      <c r="W697" s="136"/>
      <c r="X697" s="136"/>
      <c r="Y697" s="136"/>
      <c r="Z697" s="136"/>
      <c r="AA697" s="136"/>
      <c r="AB697" s="136"/>
    </row>
    <row r="698" ht="15.75" customHeight="1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6"/>
      <c r="P698" s="136"/>
      <c r="Q698" s="136"/>
      <c r="R698" s="136"/>
      <c r="S698" s="136"/>
      <c r="T698" s="136"/>
      <c r="U698" s="136"/>
      <c r="V698" s="136"/>
      <c r="W698" s="136"/>
      <c r="X698" s="136"/>
      <c r="Y698" s="136"/>
      <c r="Z698" s="136"/>
      <c r="AA698" s="136"/>
      <c r="AB698" s="136"/>
    </row>
    <row r="699" ht="15.75" customHeight="1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6"/>
      <c r="R699" s="136"/>
      <c r="S699" s="136"/>
      <c r="T699" s="136"/>
      <c r="U699" s="136"/>
      <c r="V699" s="136"/>
      <c r="W699" s="136"/>
      <c r="X699" s="136"/>
      <c r="Y699" s="136"/>
      <c r="Z699" s="136"/>
      <c r="AA699" s="136"/>
      <c r="AB699" s="136"/>
    </row>
    <row r="700" ht="15.75" customHeight="1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6"/>
      <c r="P700" s="136"/>
      <c r="Q700" s="136"/>
      <c r="R700" s="136"/>
      <c r="S700" s="136"/>
      <c r="T700" s="136"/>
      <c r="U700" s="136"/>
      <c r="V700" s="136"/>
      <c r="W700" s="136"/>
      <c r="X700" s="136"/>
      <c r="Y700" s="136"/>
      <c r="Z700" s="136"/>
      <c r="AA700" s="136"/>
      <c r="AB700" s="136"/>
    </row>
    <row r="701" ht="15.75" customHeight="1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  <c r="Q701" s="136"/>
      <c r="R701" s="136"/>
      <c r="S701" s="136"/>
      <c r="T701" s="136"/>
      <c r="U701" s="136"/>
      <c r="V701" s="136"/>
      <c r="W701" s="136"/>
      <c r="X701" s="136"/>
      <c r="Y701" s="136"/>
      <c r="Z701" s="136"/>
      <c r="AA701" s="136"/>
      <c r="AB701" s="136"/>
    </row>
    <row r="702" ht="15.75" customHeight="1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6"/>
      <c r="P702" s="136"/>
      <c r="Q702" s="136"/>
      <c r="R702" s="136"/>
      <c r="S702" s="136"/>
      <c r="T702" s="136"/>
      <c r="U702" s="136"/>
      <c r="V702" s="136"/>
      <c r="W702" s="136"/>
      <c r="X702" s="136"/>
      <c r="Y702" s="136"/>
      <c r="Z702" s="136"/>
      <c r="AA702" s="136"/>
      <c r="AB702" s="136"/>
    </row>
    <row r="703" ht="15.75" customHeight="1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O703" s="136"/>
      <c r="P703" s="136"/>
      <c r="Q703" s="136"/>
      <c r="R703" s="136"/>
      <c r="S703" s="136"/>
      <c r="T703" s="136"/>
      <c r="U703" s="136"/>
      <c r="V703" s="136"/>
      <c r="W703" s="136"/>
      <c r="X703" s="136"/>
      <c r="Y703" s="136"/>
      <c r="Z703" s="136"/>
      <c r="AA703" s="136"/>
      <c r="AB703" s="136"/>
    </row>
    <row r="704" ht="15.75" customHeight="1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O704" s="136"/>
      <c r="P704" s="136"/>
      <c r="Q704" s="136"/>
      <c r="R704" s="136"/>
      <c r="S704" s="136"/>
      <c r="T704" s="136"/>
      <c r="U704" s="136"/>
      <c r="V704" s="136"/>
      <c r="W704" s="136"/>
      <c r="X704" s="136"/>
      <c r="Y704" s="136"/>
      <c r="Z704" s="136"/>
      <c r="AA704" s="136"/>
      <c r="AB704" s="136"/>
    </row>
    <row r="705" ht="15.75" customHeight="1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O705" s="136"/>
      <c r="P705" s="136"/>
      <c r="Q705" s="136"/>
      <c r="R705" s="136"/>
      <c r="S705" s="136"/>
      <c r="T705" s="136"/>
      <c r="U705" s="136"/>
      <c r="V705" s="136"/>
      <c r="W705" s="136"/>
      <c r="X705" s="136"/>
      <c r="Y705" s="136"/>
      <c r="Z705" s="136"/>
      <c r="AA705" s="136"/>
      <c r="AB705" s="136"/>
    </row>
    <row r="706" ht="15.75" customHeight="1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  <c r="AA706" s="136"/>
      <c r="AB706" s="136"/>
    </row>
    <row r="707" ht="15.75" customHeight="1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  <c r="AA707" s="136"/>
      <c r="AB707" s="136"/>
    </row>
    <row r="708" ht="15.75" customHeight="1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  <c r="AA708" s="136"/>
      <c r="AB708" s="136"/>
    </row>
    <row r="709" ht="15.75" customHeight="1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  <c r="AA709" s="136"/>
      <c r="AB709" s="136"/>
    </row>
    <row r="710" ht="15.75" customHeight="1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  <c r="AA710" s="136"/>
      <c r="AB710" s="136"/>
    </row>
    <row r="711" ht="15.75" customHeight="1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O711" s="136"/>
      <c r="P711" s="136"/>
      <c r="Q711" s="136"/>
      <c r="R711" s="136"/>
      <c r="S711" s="136"/>
      <c r="T711" s="136"/>
      <c r="U711" s="136"/>
      <c r="V711" s="136"/>
      <c r="W711" s="136"/>
      <c r="X711" s="136"/>
      <c r="Y711" s="136"/>
      <c r="Z711" s="136"/>
      <c r="AA711" s="136"/>
      <c r="AB711" s="136"/>
    </row>
    <row r="712" ht="15.75" customHeight="1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O712" s="136"/>
      <c r="P712" s="136"/>
      <c r="Q712" s="136"/>
      <c r="R712" s="136"/>
      <c r="S712" s="136"/>
      <c r="T712" s="136"/>
      <c r="U712" s="136"/>
      <c r="V712" s="136"/>
      <c r="W712" s="136"/>
      <c r="X712" s="136"/>
      <c r="Y712" s="136"/>
      <c r="Z712" s="136"/>
      <c r="AA712" s="136"/>
      <c r="AB712" s="136"/>
    </row>
    <row r="713" ht="15.75" customHeight="1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  <c r="Q713" s="136"/>
      <c r="R713" s="136"/>
      <c r="S713" s="136"/>
      <c r="T713" s="136"/>
      <c r="U713" s="136"/>
      <c r="V713" s="136"/>
      <c r="W713" s="136"/>
      <c r="X713" s="136"/>
      <c r="Y713" s="136"/>
      <c r="Z713" s="136"/>
      <c r="AA713" s="136"/>
      <c r="AB713" s="136"/>
    </row>
    <row r="714" ht="15.75" customHeight="1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O714" s="136"/>
      <c r="P714" s="136"/>
      <c r="Q714" s="136"/>
      <c r="R714" s="136"/>
      <c r="S714" s="136"/>
      <c r="T714" s="136"/>
      <c r="U714" s="136"/>
      <c r="V714" s="136"/>
      <c r="W714" s="136"/>
      <c r="X714" s="136"/>
      <c r="Y714" s="136"/>
      <c r="Z714" s="136"/>
      <c r="AA714" s="136"/>
      <c r="AB714" s="136"/>
    </row>
    <row r="715" ht="15.75" customHeight="1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O715" s="136"/>
      <c r="P715" s="136"/>
      <c r="Q715" s="136"/>
      <c r="R715" s="136"/>
      <c r="S715" s="136"/>
      <c r="T715" s="136"/>
      <c r="U715" s="136"/>
      <c r="V715" s="136"/>
      <c r="W715" s="136"/>
      <c r="X715" s="136"/>
      <c r="Y715" s="136"/>
      <c r="Z715" s="136"/>
      <c r="AA715" s="136"/>
      <c r="AB715" s="136"/>
    </row>
    <row r="716" ht="15.75" customHeight="1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6"/>
      <c r="U716" s="136"/>
      <c r="V716" s="136"/>
      <c r="W716" s="136"/>
      <c r="X716" s="136"/>
      <c r="Y716" s="136"/>
      <c r="Z716" s="136"/>
      <c r="AA716" s="136"/>
      <c r="AB716" s="136"/>
    </row>
    <row r="717" ht="15.75" customHeight="1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O717" s="136"/>
      <c r="P717" s="136"/>
      <c r="Q717" s="136"/>
      <c r="R717" s="136"/>
      <c r="S717" s="136"/>
      <c r="T717" s="136"/>
      <c r="U717" s="136"/>
      <c r="V717" s="136"/>
      <c r="W717" s="136"/>
      <c r="X717" s="136"/>
      <c r="Y717" s="136"/>
      <c r="Z717" s="136"/>
      <c r="AA717" s="136"/>
      <c r="AB717" s="136"/>
    </row>
    <row r="718" ht="15.75" customHeight="1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O718" s="136"/>
      <c r="P718" s="136"/>
      <c r="Q718" s="136"/>
      <c r="R718" s="136"/>
      <c r="S718" s="136"/>
      <c r="T718" s="136"/>
      <c r="U718" s="136"/>
      <c r="V718" s="136"/>
      <c r="W718" s="136"/>
      <c r="X718" s="136"/>
      <c r="Y718" s="136"/>
      <c r="Z718" s="136"/>
      <c r="AA718" s="136"/>
      <c r="AB718" s="136"/>
    </row>
    <row r="719" ht="15.75" customHeight="1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O719" s="136"/>
      <c r="P719" s="136"/>
      <c r="Q719" s="136"/>
      <c r="R719" s="136"/>
      <c r="S719" s="136"/>
      <c r="T719" s="136"/>
      <c r="U719" s="136"/>
      <c r="V719" s="136"/>
      <c r="W719" s="136"/>
      <c r="X719" s="136"/>
      <c r="Y719" s="136"/>
      <c r="Z719" s="136"/>
      <c r="AA719" s="136"/>
      <c r="AB719" s="136"/>
    </row>
    <row r="720" ht="15.75" customHeight="1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6"/>
      <c r="P720" s="136"/>
      <c r="Q720" s="136"/>
      <c r="R720" s="136"/>
      <c r="S720" s="136"/>
      <c r="T720" s="136"/>
      <c r="U720" s="136"/>
      <c r="V720" s="136"/>
      <c r="W720" s="136"/>
      <c r="X720" s="136"/>
      <c r="Y720" s="136"/>
      <c r="Z720" s="136"/>
      <c r="AA720" s="136"/>
      <c r="AB720" s="136"/>
    </row>
    <row r="721" ht="15.75" customHeight="1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6"/>
      <c r="P721" s="136"/>
      <c r="Q721" s="136"/>
      <c r="R721" s="136"/>
      <c r="S721" s="136"/>
      <c r="T721" s="136"/>
      <c r="U721" s="136"/>
      <c r="V721" s="136"/>
      <c r="W721" s="136"/>
      <c r="X721" s="136"/>
      <c r="Y721" s="136"/>
      <c r="Z721" s="136"/>
      <c r="AA721" s="136"/>
      <c r="AB721" s="136"/>
    </row>
    <row r="722" ht="15.75" customHeight="1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6"/>
      <c r="P722" s="136"/>
      <c r="Q722" s="136"/>
      <c r="R722" s="136"/>
      <c r="S722" s="136"/>
      <c r="T722" s="136"/>
      <c r="U722" s="136"/>
      <c r="V722" s="136"/>
      <c r="W722" s="136"/>
      <c r="X722" s="136"/>
      <c r="Y722" s="136"/>
      <c r="Z722" s="136"/>
      <c r="AA722" s="136"/>
      <c r="AB722" s="136"/>
    </row>
    <row r="723" ht="15.75" customHeight="1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6"/>
      <c r="P723" s="136"/>
      <c r="Q723" s="136"/>
      <c r="R723" s="136"/>
      <c r="S723" s="136"/>
      <c r="T723" s="136"/>
      <c r="U723" s="136"/>
      <c r="V723" s="136"/>
      <c r="W723" s="136"/>
      <c r="X723" s="136"/>
      <c r="Y723" s="136"/>
      <c r="Z723" s="136"/>
      <c r="AA723" s="136"/>
      <c r="AB723" s="136"/>
    </row>
    <row r="724" ht="15.75" customHeight="1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6"/>
      <c r="P724" s="136"/>
      <c r="Q724" s="136"/>
      <c r="R724" s="136"/>
      <c r="S724" s="136"/>
      <c r="T724" s="136"/>
      <c r="U724" s="136"/>
      <c r="V724" s="136"/>
      <c r="W724" s="136"/>
      <c r="X724" s="136"/>
      <c r="Y724" s="136"/>
      <c r="Z724" s="136"/>
      <c r="AA724" s="136"/>
      <c r="AB724" s="136"/>
    </row>
    <row r="725" ht="15.75" customHeight="1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O725" s="136"/>
      <c r="P725" s="136"/>
      <c r="Q725" s="136"/>
      <c r="R725" s="136"/>
      <c r="S725" s="136"/>
      <c r="T725" s="136"/>
      <c r="U725" s="136"/>
      <c r="V725" s="136"/>
      <c r="W725" s="136"/>
      <c r="X725" s="136"/>
      <c r="Y725" s="136"/>
      <c r="Z725" s="136"/>
      <c r="AA725" s="136"/>
      <c r="AB725" s="136"/>
    </row>
    <row r="726" ht="15.75" customHeight="1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O726" s="136"/>
      <c r="P726" s="136"/>
      <c r="Q726" s="136"/>
      <c r="R726" s="136"/>
      <c r="S726" s="136"/>
      <c r="T726" s="136"/>
      <c r="U726" s="136"/>
      <c r="V726" s="136"/>
      <c r="W726" s="136"/>
      <c r="X726" s="136"/>
      <c r="Y726" s="136"/>
      <c r="Z726" s="136"/>
      <c r="AA726" s="136"/>
      <c r="AB726" s="136"/>
    </row>
    <row r="727" ht="15.75" customHeight="1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O727" s="136"/>
      <c r="P727" s="136"/>
      <c r="Q727" s="136"/>
      <c r="R727" s="136"/>
      <c r="S727" s="136"/>
      <c r="T727" s="136"/>
      <c r="U727" s="136"/>
      <c r="V727" s="136"/>
      <c r="W727" s="136"/>
      <c r="X727" s="136"/>
      <c r="Y727" s="136"/>
      <c r="Z727" s="136"/>
      <c r="AA727" s="136"/>
      <c r="AB727" s="136"/>
    </row>
    <row r="728" ht="15.75" customHeight="1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O728" s="136"/>
      <c r="P728" s="136"/>
      <c r="Q728" s="136"/>
      <c r="R728" s="136"/>
      <c r="S728" s="136"/>
      <c r="T728" s="136"/>
      <c r="U728" s="136"/>
      <c r="V728" s="136"/>
      <c r="W728" s="136"/>
      <c r="X728" s="136"/>
      <c r="Y728" s="136"/>
      <c r="Z728" s="136"/>
      <c r="AA728" s="136"/>
      <c r="AB728" s="136"/>
    </row>
    <row r="729" ht="15.75" customHeight="1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  <c r="P729" s="136"/>
      <c r="Q729" s="136"/>
      <c r="R729" s="136"/>
      <c r="S729" s="136"/>
      <c r="T729" s="136"/>
      <c r="U729" s="136"/>
      <c r="V729" s="136"/>
      <c r="W729" s="136"/>
      <c r="X729" s="136"/>
      <c r="Y729" s="136"/>
      <c r="Z729" s="136"/>
      <c r="AA729" s="136"/>
      <c r="AB729" s="136"/>
    </row>
    <row r="730" ht="15.75" customHeight="1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  <c r="P730" s="136"/>
      <c r="Q730" s="136"/>
      <c r="R730" s="136"/>
      <c r="S730" s="136"/>
      <c r="T730" s="136"/>
      <c r="U730" s="136"/>
      <c r="V730" s="136"/>
      <c r="W730" s="136"/>
      <c r="X730" s="136"/>
      <c r="Y730" s="136"/>
      <c r="Z730" s="136"/>
      <c r="AA730" s="136"/>
      <c r="AB730" s="136"/>
    </row>
    <row r="731" ht="15.75" customHeight="1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  <c r="Q731" s="136"/>
      <c r="R731" s="136"/>
      <c r="S731" s="136"/>
      <c r="T731" s="136"/>
      <c r="U731" s="136"/>
      <c r="V731" s="136"/>
      <c r="W731" s="136"/>
      <c r="X731" s="136"/>
      <c r="Y731" s="136"/>
      <c r="Z731" s="136"/>
      <c r="AA731" s="136"/>
      <c r="AB731" s="136"/>
    </row>
    <row r="732" ht="15.75" customHeight="1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  <c r="AA732" s="136"/>
      <c r="AB732" s="136"/>
    </row>
    <row r="733" ht="15.75" customHeight="1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O733" s="136"/>
      <c r="P733" s="136"/>
      <c r="Q733" s="136"/>
      <c r="R733" s="136"/>
      <c r="S733" s="136"/>
      <c r="T733" s="136"/>
      <c r="U733" s="136"/>
      <c r="V733" s="136"/>
      <c r="W733" s="136"/>
      <c r="X733" s="136"/>
      <c r="Y733" s="136"/>
      <c r="Z733" s="136"/>
      <c r="AA733" s="136"/>
      <c r="AB733" s="136"/>
    </row>
    <row r="734" ht="15.75" customHeight="1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O734" s="136"/>
      <c r="P734" s="136"/>
      <c r="Q734" s="136"/>
      <c r="R734" s="136"/>
      <c r="S734" s="136"/>
      <c r="T734" s="136"/>
      <c r="U734" s="136"/>
      <c r="V734" s="136"/>
      <c r="W734" s="136"/>
      <c r="X734" s="136"/>
      <c r="Y734" s="136"/>
      <c r="Z734" s="136"/>
      <c r="AA734" s="136"/>
      <c r="AB734" s="136"/>
    </row>
    <row r="735" ht="15.75" customHeight="1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O735" s="136"/>
      <c r="P735" s="136"/>
      <c r="Q735" s="136"/>
      <c r="R735" s="136"/>
      <c r="S735" s="136"/>
      <c r="T735" s="136"/>
      <c r="U735" s="136"/>
      <c r="V735" s="136"/>
      <c r="W735" s="136"/>
      <c r="X735" s="136"/>
      <c r="Y735" s="136"/>
      <c r="Z735" s="136"/>
      <c r="AA735" s="136"/>
      <c r="AB735" s="136"/>
    </row>
    <row r="736" ht="15.75" customHeight="1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O736" s="136"/>
      <c r="P736" s="136"/>
      <c r="Q736" s="136"/>
      <c r="R736" s="136"/>
      <c r="S736" s="136"/>
      <c r="T736" s="136"/>
      <c r="U736" s="136"/>
      <c r="V736" s="136"/>
      <c r="W736" s="136"/>
      <c r="X736" s="136"/>
      <c r="Y736" s="136"/>
      <c r="Z736" s="136"/>
      <c r="AA736" s="136"/>
      <c r="AB736" s="136"/>
    </row>
    <row r="737" ht="15.75" customHeight="1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O737" s="136"/>
      <c r="P737" s="136"/>
      <c r="Q737" s="136"/>
      <c r="R737" s="136"/>
      <c r="S737" s="136"/>
      <c r="T737" s="136"/>
      <c r="U737" s="136"/>
      <c r="V737" s="136"/>
      <c r="W737" s="136"/>
      <c r="X737" s="136"/>
      <c r="Y737" s="136"/>
      <c r="Z737" s="136"/>
      <c r="AA737" s="136"/>
      <c r="AB737" s="136"/>
    </row>
    <row r="738" ht="15.75" customHeight="1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O738" s="136"/>
      <c r="P738" s="136"/>
      <c r="Q738" s="136"/>
      <c r="R738" s="136"/>
      <c r="S738" s="136"/>
      <c r="T738" s="136"/>
      <c r="U738" s="136"/>
      <c r="V738" s="136"/>
      <c r="W738" s="136"/>
      <c r="X738" s="136"/>
      <c r="Y738" s="136"/>
      <c r="Z738" s="136"/>
      <c r="AA738" s="136"/>
      <c r="AB738" s="136"/>
    </row>
    <row r="739" ht="15.75" customHeight="1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O739" s="136"/>
      <c r="P739" s="136"/>
      <c r="Q739" s="136"/>
      <c r="R739" s="136"/>
      <c r="S739" s="136"/>
      <c r="T739" s="136"/>
      <c r="U739" s="136"/>
      <c r="V739" s="136"/>
      <c r="W739" s="136"/>
      <c r="X739" s="136"/>
      <c r="Y739" s="136"/>
      <c r="Z739" s="136"/>
      <c r="AA739" s="136"/>
      <c r="AB739" s="136"/>
    </row>
    <row r="740" ht="15.75" customHeight="1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O740" s="136"/>
      <c r="P740" s="136"/>
      <c r="Q740" s="136"/>
      <c r="R740" s="136"/>
      <c r="S740" s="136"/>
      <c r="T740" s="136"/>
      <c r="U740" s="136"/>
      <c r="V740" s="136"/>
      <c r="W740" s="136"/>
      <c r="X740" s="136"/>
      <c r="Y740" s="136"/>
      <c r="Z740" s="136"/>
      <c r="AA740" s="136"/>
      <c r="AB740" s="136"/>
    </row>
    <row r="741" ht="15.75" customHeight="1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O741" s="136"/>
      <c r="P741" s="136"/>
      <c r="Q741" s="136"/>
      <c r="R741" s="136"/>
      <c r="S741" s="136"/>
      <c r="T741" s="136"/>
      <c r="U741" s="136"/>
      <c r="V741" s="136"/>
      <c r="W741" s="136"/>
      <c r="X741" s="136"/>
      <c r="Y741" s="136"/>
      <c r="Z741" s="136"/>
      <c r="AA741" s="136"/>
      <c r="AB741" s="136"/>
    </row>
    <row r="742" ht="15.75" customHeight="1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O742" s="136"/>
      <c r="P742" s="136"/>
      <c r="Q742" s="136"/>
      <c r="R742" s="136"/>
      <c r="S742" s="136"/>
      <c r="T742" s="136"/>
      <c r="U742" s="136"/>
      <c r="V742" s="136"/>
      <c r="W742" s="136"/>
      <c r="X742" s="136"/>
      <c r="Y742" s="136"/>
      <c r="Z742" s="136"/>
      <c r="AA742" s="136"/>
      <c r="AB742" s="136"/>
    </row>
    <row r="743" ht="15.75" customHeight="1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6"/>
      <c r="P743" s="136"/>
      <c r="Q743" s="136"/>
      <c r="R743" s="136"/>
      <c r="S743" s="136"/>
      <c r="T743" s="136"/>
      <c r="U743" s="136"/>
      <c r="V743" s="136"/>
      <c r="W743" s="136"/>
      <c r="X743" s="136"/>
      <c r="Y743" s="136"/>
      <c r="Z743" s="136"/>
      <c r="AA743" s="136"/>
      <c r="AB743" s="136"/>
    </row>
    <row r="744" ht="15.75" customHeight="1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6"/>
      <c r="P744" s="136"/>
      <c r="Q744" s="136"/>
      <c r="R744" s="136"/>
      <c r="S744" s="136"/>
      <c r="T744" s="136"/>
      <c r="U744" s="136"/>
      <c r="V744" s="136"/>
      <c r="W744" s="136"/>
      <c r="X744" s="136"/>
      <c r="Y744" s="136"/>
      <c r="Z744" s="136"/>
      <c r="AA744" s="136"/>
      <c r="AB744" s="136"/>
    </row>
    <row r="745" ht="15.75" customHeight="1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6"/>
      <c r="P745" s="136"/>
      <c r="Q745" s="136"/>
      <c r="R745" s="136"/>
      <c r="S745" s="136"/>
      <c r="T745" s="136"/>
      <c r="U745" s="136"/>
      <c r="V745" s="136"/>
      <c r="W745" s="136"/>
      <c r="X745" s="136"/>
      <c r="Y745" s="136"/>
      <c r="Z745" s="136"/>
      <c r="AA745" s="136"/>
      <c r="AB745" s="136"/>
    </row>
    <row r="746" ht="15.75" customHeight="1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6"/>
      <c r="P746" s="136"/>
      <c r="Q746" s="136"/>
      <c r="R746" s="136"/>
      <c r="S746" s="136"/>
      <c r="T746" s="136"/>
      <c r="U746" s="136"/>
      <c r="V746" s="136"/>
      <c r="W746" s="136"/>
      <c r="X746" s="136"/>
      <c r="Y746" s="136"/>
      <c r="Z746" s="136"/>
      <c r="AA746" s="136"/>
      <c r="AB746" s="136"/>
    </row>
    <row r="747" ht="15.75" customHeight="1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6"/>
      <c r="P747" s="136"/>
      <c r="Q747" s="136"/>
      <c r="R747" s="136"/>
      <c r="S747" s="136"/>
      <c r="T747" s="136"/>
      <c r="U747" s="136"/>
      <c r="V747" s="136"/>
      <c r="W747" s="136"/>
      <c r="X747" s="136"/>
      <c r="Y747" s="136"/>
      <c r="Z747" s="136"/>
      <c r="AA747" s="136"/>
      <c r="AB747" s="136"/>
    </row>
    <row r="748" ht="15.75" customHeight="1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O748" s="136"/>
      <c r="P748" s="136"/>
      <c r="Q748" s="136"/>
      <c r="R748" s="136"/>
      <c r="S748" s="136"/>
      <c r="T748" s="136"/>
      <c r="U748" s="136"/>
      <c r="V748" s="136"/>
      <c r="W748" s="136"/>
      <c r="X748" s="136"/>
      <c r="Y748" s="136"/>
      <c r="Z748" s="136"/>
      <c r="AA748" s="136"/>
      <c r="AB748" s="136"/>
    </row>
    <row r="749" ht="15.75" customHeight="1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  <c r="Y749" s="136"/>
      <c r="Z749" s="136"/>
      <c r="AA749" s="136"/>
      <c r="AB749" s="136"/>
    </row>
    <row r="750" ht="15.75" customHeight="1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O750" s="136"/>
      <c r="P750" s="136"/>
      <c r="Q750" s="136"/>
      <c r="R750" s="136"/>
      <c r="S750" s="136"/>
      <c r="T750" s="136"/>
      <c r="U750" s="136"/>
      <c r="V750" s="136"/>
      <c r="W750" s="136"/>
      <c r="X750" s="136"/>
      <c r="Y750" s="136"/>
      <c r="Z750" s="136"/>
      <c r="AA750" s="136"/>
      <c r="AB750" s="136"/>
    </row>
    <row r="751" ht="15.75" customHeight="1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O751" s="136"/>
      <c r="P751" s="136"/>
      <c r="Q751" s="136"/>
      <c r="R751" s="136"/>
      <c r="S751" s="136"/>
      <c r="T751" s="136"/>
      <c r="U751" s="136"/>
      <c r="V751" s="136"/>
      <c r="W751" s="136"/>
      <c r="X751" s="136"/>
      <c r="Y751" s="136"/>
      <c r="Z751" s="136"/>
      <c r="AA751" s="136"/>
      <c r="AB751" s="136"/>
    </row>
    <row r="752" ht="15.75" customHeight="1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O752" s="136"/>
      <c r="P752" s="136"/>
      <c r="Q752" s="136"/>
      <c r="R752" s="136"/>
      <c r="S752" s="136"/>
      <c r="T752" s="136"/>
      <c r="U752" s="136"/>
      <c r="V752" s="136"/>
      <c r="W752" s="136"/>
      <c r="X752" s="136"/>
      <c r="Y752" s="136"/>
      <c r="Z752" s="136"/>
      <c r="AA752" s="136"/>
      <c r="AB752" s="136"/>
    </row>
    <row r="753" ht="15.75" customHeight="1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O753" s="136"/>
      <c r="P753" s="136"/>
      <c r="Q753" s="136"/>
      <c r="R753" s="136"/>
      <c r="S753" s="136"/>
      <c r="T753" s="136"/>
      <c r="U753" s="136"/>
      <c r="V753" s="136"/>
      <c r="W753" s="136"/>
      <c r="X753" s="136"/>
      <c r="Y753" s="136"/>
      <c r="Z753" s="136"/>
      <c r="AA753" s="136"/>
      <c r="AB753" s="136"/>
    </row>
    <row r="754" ht="15.75" customHeight="1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T754" s="136"/>
      <c r="U754" s="136"/>
      <c r="V754" s="136"/>
      <c r="W754" s="136"/>
      <c r="X754" s="136"/>
      <c r="Y754" s="136"/>
      <c r="Z754" s="136"/>
      <c r="AA754" s="136"/>
      <c r="AB754" s="136"/>
    </row>
    <row r="755" ht="15.75" customHeight="1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6"/>
      <c r="U755" s="136"/>
      <c r="V755" s="136"/>
      <c r="W755" s="136"/>
      <c r="X755" s="136"/>
      <c r="Y755" s="136"/>
      <c r="Z755" s="136"/>
      <c r="AA755" s="136"/>
      <c r="AB755" s="136"/>
    </row>
    <row r="756" ht="15.75" customHeight="1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  <c r="S756" s="136"/>
      <c r="T756" s="136"/>
      <c r="U756" s="136"/>
      <c r="V756" s="136"/>
      <c r="W756" s="136"/>
      <c r="X756" s="136"/>
      <c r="Y756" s="136"/>
      <c r="Z756" s="136"/>
      <c r="AA756" s="136"/>
      <c r="AB756" s="136"/>
    </row>
    <row r="757" ht="15.75" customHeight="1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O757" s="136"/>
      <c r="P757" s="136"/>
      <c r="Q757" s="136"/>
      <c r="R757" s="136"/>
      <c r="S757" s="136"/>
      <c r="T757" s="136"/>
      <c r="U757" s="136"/>
      <c r="V757" s="136"/>
      <c r="W757" s="136"/>
      <c r="X757" s="136"/>
      <c r="Y757" s="136"/>
      <c r="Z757" s="136"/>
      <c r="AA757" s="136"/>
      <c r="AB757" s="136"/>
    </row>
    <row r="758" ht="15.75" customHeight="1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  <c r="AA758" s="136"/>
      <c r="AB758" s="136"/>
    </row>
    <row r="759" ht="15.75" customHeight="1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O759" s="136"/>
      <c r="P759" s="136"/>
      <c r="Q759" s="136"/>
      <c r="R759" s="136"/>
      <c r="S759" s="136"/>
      <c r="T759" s="136"/>
      <c r="U759" s="136"/>
      <c r="V759" s="136"/>
      <c r="W759" s="136"/>
      <c r="X759" s="136"/>
      <c r="Y759" s="136"/>
      <c r="Z759" s="136"/>
      <c r="AA759" s="136"/>
      <c r="AB759" s="136"/>
    </row>
    <row r="760" ht="15.75" customHeight="1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O760" s="136"/>
      <c r="P760" s="136"/>
      <c r="Q760" s="136"/>
      <c r="R760" s="136"/>
      <c r="S760" s="136"/>
      <c r="T760" s="136"/>
      <c r="U760" s="136"/>
      <c r="V760" s="136"/>
      <c r="W760" s="136"/>
      <c r="X760" s="136"/>
      <c r="Y760" s="136"/>
      <c r="Z760" s="136"/>
      <c r="AA760" s="136"/>
      <c r="AB760" s="136"/>
    </row>
    <row r="761" ht="15.75" customHeight="1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O761" s="136"/>
      <c r="P761" s="136"/>
      <c r="Q761" s="136"/>
      <c r="R761" s="136"/>
      <c r="S761" s="136"/>
      <c r="T761" s="136"/>
      <c r="U761" s="136"/>
      <c r="V761" s="136"/>
      <c r="W761" s="136"/>
      <c r="X761" s="136"/>
      <c r="Y761" s="136"/>
      <c r="Z761" s="136"/>
      <c r="AA761" s="136"/>
      <c r="AB761" s="136"/>
    </row>
    <row r="762" ht="15.75" customHeight="1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  <c r="Q762" s="136"/>
      <c r="R762" s="136"/>
      <c r="S762" s="136"/>
      <c r="T762" s="136"/>
      <c r="U762" s="136"/>
      <c r="V762" s="136"/>
      <c r="W762" s="136"/>
      <c r="X762" s="136"/>
      <c r="Y762" s="136"/>
      <c r="Z762" s="136"/>
      <c r="AA762" s="136"/>
      <c r="AB762" s="136"/>
    </row>
    <row r="763" ht="15.75" customHeight="1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O763" s="136"/>
      <c r="P763" s="136"/>
      <c r="Q763" s="136"/>
      <c r="R763" s="136"/>
      <c r="S763" s="136"/>
      <c r="T763" s="136"/>
      <c r="U763" s="136"/>
      <c r="V763" s="136"/>
      <c r="W763" s="136"/>
      <c r="X763" s="136"/>
      <c r="Y763" s="136"/>
      <c r="Z763" s="136"/>
      <c r="AA763" s="136"/>
      <c r="AB763" s="136"/>
    </row>
    <row r="764" ht="15.75" customHeight="1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O764" s="136"/>
      <c r="P764" s="136"/>
      <c r="Q764" s="136"/>
      <c r="R764" s="136"/>
      <c r="S764" s="136"/>
      <c r="T764" s="136"/>
      <c r="U764" s="136"/>
      <c r="V764" s="136"/>
      <c r="W764" s="136"/>
      <c r="X764" s="136"/>
      <c r="Y764" s="136"/>
      <c r="Z764" s="136"/>
      <c r="AA764" s="136"/>
      <c r="AB764" s="136"/>
    </row>
    <row r="765" ht="15.75" customHeight="1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  <c r="AA765" s="136"/>
      <c r="AB765" s="136"/>
    </row>
    <row r="766" ht="15.75" customHeight="1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  <c r="AA766" s="136"/>
      <c r="AB766" s="136"/>
    </row>
    <row r="767" ht="15.75" customHeight="1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  <c r="AA767" s="136"/>
      <c r="AB767" s="136"/>
    </row>
    <row r="768" ht="15.75" customHeight="1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  <c r="AA768" s="136"/>
      <c r="AB768" s="136"/>
    </row>
    <row r="769" ht="15.75" customHeight="1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  <c r="AA769" s="136"/>
      <c r="AB769" s="136"/>
    </row>
    <row r="770" ht="15.75" customHeight="1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6"/>
      <c r="P770" s="136"/>
      <c r="Q770" s="136"/>
      <c r="R770" s="136"/>
      <c r="S770" s="136"/>
      <c r="T770" s="136"/>
      <c r="U770" s="136"/>
      <c r="V770" s="136"/>
      <c r="W770" s="136"/>
      <c r="X770" s="136"/>
      <c r="Y770" s="136"/>
      <c r="Z770" s="136"/>
      <c r="AA770" s="136"/>
      <c r="AB770" s="136"/>
    </row>
    <row r="771" ht="15.75" customHeight="1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6"/>
      <c r="U771" s="136"/>
      <c r="V771" s="136"/>
      <c r="W771" s="136"/>
      <c r="X771" s="136"/>
      <c r="Y771" s="136"/>
      <c r="Z771" s="136"/>
      <c r="AA771" s="136"/>
      <c r="AB771" s="136"/>
    </row>
    <row r="772" ht="15.75" customHeight="1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O772" s="136"/>
      <c r="P772" s="136"/>
      <c r="Q772" s="136"/>
      <c r="R772" s="136"/>
      <c r="S772" s="136"/>
      <c r="T772" s="136"/>
      <c r="U772" s="136"/>
      <c r="V772" s="136"/>
      <c r="W772" s="136"/>
      <c r="X772" s="136"/>
      <c r="Y772" s="136"/>
      <c r="Z772" s="136"/>
      <c r="AA772" s="136"/>
      <c r="AB772" s="136"/>
    </row>
    <row r="773" ht="15.75" customHeight="1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6"/>
      <c r="W773" s="136"/>
      <c r="X773" s="136"/>
      <c r="Y773" s="136"/>
      <c r="Z773" s="136"/>
      <c r="AA773" s="136"/>
      <c r="AB773" s="136"/>
    </row>
    <row r="774" ht="15.75" customHeight="1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O774" s="136"/>
      <c r="P774" s="136"/>
      <c r="Q774" s="136"/>
      <c r="R774" s="136"/>
      <c r="S774" s="136"/>
      <c r="T774" s="136"/>
      <c r="U774" s="136"/>
      <c r="V774" s="136"/>
      <c r="W774" s="136"/>
      <c r="X774" s="136"/>
      <c r="Y774" s="136"/>
      <c r="Z774" s="136"/>
      <c r="AA774" s="136"/>
      <c r="AB774" s="136"/>
    </row>
    <row r="775" ht="15.75" customHeight="1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O775" s="136"/>
      <c r="P775" s="136"/>
      <c r="Q775" s="136"/>
      <c r="R775" s="136"/>
      <c r="S775" s="136"/>
      <c r="T775" s="136"/>
      <c r="U775" s="136"/>
      <c r="V775" s="136"/>
      <c r="W775" s="136"/>
      <c r="X775" s="136"/>
      <c r="Y775" s="136"/>
      <c r="Z775" s="136"/>
      <c r="AA775" s="136"/>
      <c r="AB775" s="136"/>
    </row>
    <row r="776" ht="15.75" customHeight="1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O776" s="136"/>
      <c r="P776" s="136"/>
      <c r="Q776" s="136"/>
      <c r="R776" s="136"/>
      <c r="S776" s="136"/>
      <c r="T776" s="136"/>
      <c r="U776" s="136"/>
      <c r="V776" s="136"/>
      <c r="W776" s="136"/>
      <c r="X776" s="136"/>
      <c r="Y776" s="136"/>
      <c r="Z776" s="136"/>
      <c r="AA776" s="136"/>
      <c r="AB776" s="136"/>
    </row>
    <row r="777" ht="15.75" customHeight="1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O777" s="136"/>
      <c r="P777" s="136"/>
      <c r="Q777" s="136"/>
      <c r="R777" s="136"/>
      <c r="S777" s="136"/>
      <c r="T777" s="136"/>
      <c r="U777" s="136"/>
      <c r="V777" s="136"/>
      <c r="W777" s="136"/>
      <c r="X777" s="136"/>
      <c r="Y777" s="136"/>
      <c r="Z777" s="136"/>
      <c r="AA777" s="136"/>
      <c r="AB777" s="136"/>
    </row>
    <row r="778" ht="15.75" customHeight="1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O778" s="136"/>
      <c r="P778" s="136"/>
      <c r="Q778" s="136"/>
      <c r="R778" s="136"/>
      <c r="S778" s="136"/>
      <c r="T778" s="136"/>
      <c r="U778" s="136"/>
      <c r="V778" s="136"/>
      <c r="W778" s="136"/>
      <c r="X778" s="136"/>
      <c r="Y778" s="136"/>
      <c r="Z778" s="136"/>
      <c r="AA778" s="136"/>
      <c r="AB778" s="136"/>
    </row>
    <row r="779" ht="15.75" customHeight="1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  <c r="S779" s="136"/>
      <c r="T779" s="136"/>
      <c r="U779" s="136"/>
      <c r="V779" s="136"/>
      <c r="W779" s="136"/>
      <c r="X779" s="136"/>
      <c r="Y779" s="136"/>
      <c r="Z779" s="136"/>
      <c r="AA779" s="136"/>
      <c r="AB779" s="136"/>
    </row>
    <row r="780" ht="15.75" customHeight="1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O780" s="136"/>
      <c r="P780" s="136"/>
      <c r="Q780" s="136"/>
      <c r="R780" s="136"/>
      <c r="S780" s="136"/>
      <c r="T780" s="136"/>
      <c r="U780" s="136"/>
      <c r="V780" s="136"/>
      <c r="W780" s="136"/>
      <c r="X780" s="136"/>
      <c r="Y780" s="136"/>
      <c r="Z780" s="136"/>
      <c r="AA780" s="136"/>
      <c r="AB780" s="136"/>
    </row>
    <row r="781" ht="15.75" customHeight="1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O781" s="136"/>
      <c r="P781" s="136"/>
      <c r="Q781" s="136"/>
      <c r="R781" s="136"/>
      <c r="S781" s="136"/>
      <c r="T781" s="136"/>
      <c r="U781" s="136"/>
      <c r="V781" s="136"/>
      <c r="W781" s="136"/>
      <c r="X781" s="136"/>
      <c r="Y781" s="136"/>
      <c r="Z781" s="136"/>
      <c r="AA781" s="136"/>
      <c r="AB781" s="136"/>
    </row>
    <row r="782" ht="15.75" customHeight="1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O782" s="136"/>
      <c r="P782" s="136"/>
      <c r="Q782" s="136"/>
      <c r="R782" s="136"/>
      <c r="S782" s="136"/>
      <c r="T782" s="136"/>
      <c r="U782" s="136"/>
      <c r="V782" s="136"/>
      <c r="W782" s="136"/>
      <c r="X782" s="136"/>
      <c r="Y782" s="136"/>
      <c r="Z782" s="136"/>
      <c r="AA782" s="136"/>
      <c r="AB782" s="136"/>
    </row>
    <row r="783" ht="15.75" customHeight="1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O783" s="136"/>
      <c r="P783" s="136"/>
      <c r="Q783" s="136"/>
      <c r="R783" s="136"/>
      <c r="S783" s="136"/>
      <c r="T783" s="136"/>
      <c r="U783" s="136"/>
      <c r="V783" s="136"/>
      <c r="W783" s="136"/>
      <c r="X783" s="136"/>
      <c r="Y783" s="136"/>
      <c r="Z783" s="136"/>
      <c r="AA783" s="136"/>
      <c r="AB783" s="136"/>
    </row>
    <row r="784" ht="15.75" customHeight="1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O784" s="136"/>
      <c r="P784" s="136"/>
      <c r="Q784" s="136"/>
      <c r="R784" s="136"/>
      <c r="S784" s="136"/>
      <c r="T784" s="136"/>
      <c r="U784" s="136"/>
      <c r="V784" s="136"/>
      <c r="W784" s="136"/>
      <c r="X784" s="136"/>
      <c r="Y784" s="136"/>
      <c r="Z784" s="136"/>
      <c r="AA784" s="136"/>
      <c r="AB784" s="136"/>
    </row>
    <row r="785" ht="15.75" customHeight="1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O785" s="136"/>
      <c r="P785" s="136"/>
      <c r="Q785" s="136"/>
      <c r="R785" s="136"/>
      <c r="S785" s="136"/>
      <c r="T785" s="136"/>
      <c r="U785" s="136"/>
      <c r="V785" s="136"/>
      <c r="W785" s="136"/>
      <c r="X785" s="136"/>
      <c r="Y785" s="136"/>
      <c r="Z785" s="136"/>
      <c r="AA785" s="136"/>
      <c r="AB785" s="136"/>
    </row>
    <row r="786" ht="15.75" customHeight="1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O786" s="136"/>
      <c r="P786" s="136"/>
      <c r="Q786" s="136"/>
      <c r="R786" s="136"/>
      <c r="S786" s="136"/>
      <c r="T786" s="136"/>
      <c r="U786" s="136"/>
      <c r="V786" s="136"/>
      <c r="W786" s="136"/>
      <c r="X786" s="136"/>
      <c r="Y786" s="136"/>
      <c r="Z786" s="136"/>
      <c r="AA786" s="136"/>
      <c r="AB786" s="136"/>
    </row>
    <row r="787" ht="15.75" customHeight="1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O787" s="136"/>
      <c r="P787" s="136"/>
      <c r="Q787" s="136"/>
      <c r="R787" s="136"/>
      <c r="S787" s="136"/>
      <c r="T787" s="136"/>
      <c r="U787" s="136"/>
      <c r="V787" s="136"/>
      <c r="W787" s="136"/>
      <c r="X787" s="136"/>
      <c r="Y787" s="136"/>
      <c r="Z787" s="136"/>
      <c r="AA787" s="136"/>
      <c r="AB787" s="136"/>
    </row>
    <row r="788" ht="15.75" customHeight="1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O788" s="136"/>
      <c r="P788" s="136"/>
      <c r="Q788" s="136"/>
      <c r="R788" s="136"/>
      <c r="S788" s="136"/>
      <c r="T788" s="136"/>
      <c r="U788" s="136"/>
      <c r="V788" s="136"/>
      <c r="W788" s="136"/>
      <c r="X788" s="136"/>
      <c r="Y788" s="136"/>
      <c r="Z788" s="136"/>
      <c r="AA788" s="136"/>
      <c r="AB788" s="136"/>
    </row>
    <row r="789" ht="15.75" customHeight="1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6"/>
      <c r="P789" s="136"/>
      <c r="Q789" s="136"/>
      <c r="R789" s="136"/>
      <c r="S789" s="136"/>
      <c r="T789" s="136"/>
      <c r="U789" s="136"/>
      <c r="V789" s="136"/>
      <c r="W789" s="136"/>
      <c r="X789" s="136"/>
      <c r="Y789" s="136"/>
      <c r="Z789" s="136"/>
      <c r="AA789" s="136"/>
      <c r="AB789" s="136"/>
    </row>
    <row r="790" ht="15.75" customHeight="1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6"/>
      <c r="P790" s="136"/>
      <c r="Q790" s="136"/>
      <c r="R790" s="136"/>
      <c r="S790" s="136"/>
      <c r="T790" s="136"/>
      <c r="U790" s="136"/>
      <c r="V790" s="136"/>
      <c r="W790" s="136"/>
      <c r="X790" s="136"/>
      <c r="Y790" s="136"/>
      <c r="Z790" s="136"/>
      <c r="AA790" s="136"/>
      <c r="AB790" s="136"/>
    </row>
    <row r="791" ht="15.75" customHeight="1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6"/>
      <c r="P791" s="136"/>
      <c r="Q791" s="136"/>
      <c r="R791" s="136"/>
      <c r="S791" s="136"/>
      <c r="T791" s="136"/>
      <c r="U791" s="136"/>
      <c r="V791" s="136"/>
      <c r="W791" s="136"/>
      <c r="X791" s="136"/>
      <c r="Y791" s="136"/>
      <c r="Z791" s="136"/>
      <c r="AA791" s="136"/>
      <c r="AB791" s="136"/>
    </row>
    <row r="792" ht="15.75" customHeight="1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6"/>
      <c r="W792" s="136"/>
      <c r="X792" s="136"/>
      <c r="Y792" s="136"/>
      <c r="Z792" s="136"/>
      <c r="AA792" s="136"/>
      <c r="AB792" s="136"/>
    </row>
    <row r="793" ht="15.75" customHeight="1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6"/>
      <c r="P793" s="136"/>
      <c r="Q793" s="136"/>
      <c r="R793" s="136"/>
      <c r="S793" s="136"/>
      <c r="T793" s="136"/>
      <c r="U793" s="136"/>
      <c r="V793" s="136"/>
      <c r="W793" s="136"/>
      <c r="X793" s="136"/>
      <c r="Y793" s="136"/>
      <c r="Z793" s="136"/>
      <c r="AA793" s="136"/>
      <c r="AB793" s="136"/>
    </row>
    <row r="794" ht="15.75" customHeight="1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O794" s="136"/>
      <c r="P794" s="136"/>
      <c r="Q794" s="136"/>
      <c r="R794" s="136"/>
      <c r="S794" s="136"/>
      <c r="T794" s="136"/>
      <c r="U794" s="136"/>
      <c r="V794" s="136"/>
      <c r="W794" s="136"/>
      <c r="X794" s="136"/>
      <c r="Y794" s="136"/>
      <c r="Z794" s="136"/>
      <c r="AA794" s="136"/>
      <c r="AB794" s="136"/>
    </row>
    <row r="795" ht="15.75" customHeight="1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O795" s="136"/>
      <c r="P795" s="136"/>
      <c r="Q795" s="136"/>
      <c r="R795" s="136"/>
      <c r="S795" s="136"/>
      <c r="T795" s="136"/>
      <c r="U795" s="136"/>
      <c r="V795" s="136"/>
      <c r="W795" s="136"/>
      <c r="X795" s="136"/>
      <c r="Y795" s="136"/>
      <c r="Z795" s="136"/>
      <c r="AA795" s="136"/>
      <c r="AB795" s="136"/>
    </row>
    <row r="796" ht="15.75" customHeight="1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O796" s="136"/>
      <c r="P796" s="136"/>
      <c r="Q796" s="136"/>
      <c r="R796" s="136"/>
      <c r="S796" s="136"/>
      <c r="T796" s="136"/>
      <c r="U796" s="136"/>
      <c r="V796" s="136"/>
      <c r="W796" s="136"/>
      <c r="X796" s="136"/>
      <c r="Y796" s="136"/>
      <c r="Z796" s="136"/>
      <c r="AA796" s="136"/>
      <c r="AB796" s="136"/>
    </row>
    <row r="797" ht="15.75" customHeight="1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O797" s="136"/>
      <c r="P797" s="136"/>
      <c r="Q797" s="136"/>
      <c r="R797" s="136"/>
      <c r="S797" s="136"/>
      <c r="T797" s="136"/>
      <c r="U797" s="136"/>
      <c r="V797" s="136"/>
      <c r="W797" s="136"/>
      <c r="X797" s="136"/>
      <c r="Y797" s="136"/>
      <c r="Z797" s="136"/>
      <c r="AA797" s="136"/>
      <c r="AB797" s="136"/>
    </row>
    <row r="798" ht="15.75" customHeight="1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O798" s="136"/>
      <c r="P798" s="136"/>
      <c r="Q798" s="136"/>
      <c r="R798" s="136"/>
      <c r="S798" s="136"/>
      <c r="T798" s="136"/>
      <c r="U798" s="136"/>
      <c r="V798" s="136"/>
      <c r="W798" s="136"/>
      <c r="X798" s="136"/>
      <c r="Y798" s="136"/>
      <c r="Z798" s="136"/>
      <c r="AA798" s="136"/>
      <c r="AB798" s="136"/>
    </row>
    <row r="799" ht="15.75" customHeight="1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O799" s="136"/>
      <c r="P799" s="136"/>
      <c r="Q799" s="136"/>
      <c r="R799" s="136"/>
      <c r="S799" s="136"/>
      <c r="T799" s="136"/>
      <c r="U799" s="136"/>
      <c r="V799" s="136"/>
      <c r="W799" s="136"/>
      <c r="X799" s="136"/>
      <c r="Y799" s="136"/>
      <c r="Z799" s="136"/>
      <c r="AA799" s="136"/>
      <c r="AB799" s="136"/>
    </row>
    <row r="800" ht="15.75" customHeight="1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O800" s="136"/>
      <c r="P800" s="136"/>
      <c r="Q800" s="136"/>
      <c r="R800" s="136"/>
      <c r="S800" s="136"/>
      <c r="T800" s="136"/>
      <c r="U800" s="136"/>
      <c r="V800" s="136"/>
      <c r="W800" s="136"/>
      <c r="X800" s="136"/>
      <c r="Y800" s="136"/>
      <c r="Z800" s="136"/>
      <c r="AA800" s="136"/>
      <c r="AB800" s="136"/>
    </row>
    <row r="801" ht="15.75" customHeight="1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136"/>
      <c r="S801" s="136"/>
      <c r="T801" s="136"/>
      <c r="U801" s="136"/>
      <c r="V801" s="136"/>
      <c r="W801" s="136"/>
      <c r="X801" s="136"/>
      <c r="Y801" s="136"/>
      <c r="Z801" s="136"/>
      <c r="AA801" s="136"/>
      <c r="AB801" s="136"/>
    </row>
    <row r="802" ht="15.75" customHeight="1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  <c r="AA802" s="136"/>
      <c r="AB802" s="136"/>
    </row>
    <row r="803" ht="15.75" customHeight="1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  <c r="AA803" s="136"/>
      <c r="AB803" s="136"/>
    </row>
    <row r="804" ht="15.75" customHeight="1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  <c r="AA804" s="136"/>
      <c r="AB804" s="136"/>
    </row>
    <row r="805" ht="15.75" customHeight="1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  <c r="AA805" s="136"/>
      <c r="AB805" s="136"/>
    </row>
    <row r="806" ht="15.75" customHeight="1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  <c r="AA806" s="136"/>
      <c r="AB806" s="136"/>
    </row>
    <row r="807" ht="15.75" customHeight="1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  <c r="AA807" s="136"/>
      <c r="AB807" s="136"/>
    </row>
    <row r="808" ht="15.75" customHeight="1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  <c r="AA808" s="136"/>
      <c r="AB808" s="136"/>
    </row>
    <row r="809" ht="15.75" customHeight="1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  <c r="AA809" s="136"/>
      <c r="AB809" s="136"/>
    </row>
    <row r="810" ht="15.75" customHeight="1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  <c r="AA810" s="136"/>
      <c r="AB810" s="136"/>
    </row>
    <row r="811" ht="15.75" customHeight="1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  <c r="AA811" s="136"/>
      <c r="AB811" s="136"/>
    </row>
    <row r="812" ht="15.75" customHeight="1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  <c r="AA812" s="136"/>
      <c r="AB812" s="136"/>
    </row>
    <row r="813" ht="15.75" customHeight="1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  <c r="AA813" s="136"/>
      <c r="AB813" s="136"/>
    </row>
    <row r="814" ht="15.75" customHeight="1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  <c r="AA814" s="136"/>
      <c r="AB814" s="136"/>
    </row>
    <row r="815" ht="15.75" customHeight="1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  <c r="AA815" s="136"/>
      <c r="AB815" s="136"/>
    </row>
    <row r="816" ht="15.75" customHeight="1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  <c r="AA816" s="136"/>
      <c r="AB816" s="136"/>
    </row>
    <row r="817" ht="15.75" customHeight="1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  <c r="AA817" s="136"/>
      <c r="AB817" s="136"/>
    </row>
    <row r="818" ht="15.75" customHeight="1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  <c r="AA818" s="136"/>
      <c r="AB818" s="136"/>
    </row>
    <row r="819" ht="15.75" customHeight="1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  <c r="AA819" s="136"/>
      <c r="AB819" s="136"/>
    </row>
    <row r="820" ht="15.75" customHeight="1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  <c r="AA820" s="136"/>
      <c r="AB820" s="136"/>
    </row>
    <row r="821" ht="15.75" customHeight="1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  <c r="AA821" s="136"/>
      <c r="AB821" s="136"/>
    </row>
    <row r="822" ht="15.75" customHeight="1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O822" s="136"/>
      <c r="P822" s="136"/>
      <c r="Q822" s="136"/>
      <c r="R822" s="136"/>
      <c r="S822" s="136"/>
      <c r="T822" s="136"/>
      <c r="U822" s="136"/>
      <c r="V822" s="136"/>
      <c r="W822" s="136"/>
      <c r="X822" s="136"/>
      <c r="Y822" s="136"/>
      <c r="Z822" s="136"/>
      <c r="AA822" s="136"/>
      <c r="AB822" s="136"/>
    </row>
    <row r="823" ht="15.75" customHeight="1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O823" s="136"/>
      <c r="P823" s="136"/>
      <c r="Q823" s="136"/>
      <c r="R823" s="136"/>
      <c r="S823" s="136"/>
      <c r="T823" s="136"/>
      <c r="U823" s="136"/>
      <c r="V823" s="136"/>
      <c r="W823" s="136"/>
      <c r="X823" s="136"/>
      <c r="Y823" s="136"/>
      <c r="Z823" s="136"/>
      <c r="AA823" s="136"/>
      <c r="AB823" s="136"/>
    </row>
    <row r="824" ht="15.75" customHeight="1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  <c r="AA824" s="136"/>
      <c r="AB824" s="136"/>
    </row>
    <row r="825" ht="15.75" customHeight="1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  <c r="AA825" s="136"/>
      <c r="AB825" s="136"/>
    </row>
    <row r="826" ht="15.75" customHeight="1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  <c r="AA826" s="136"/>
      <c r="AB826" s="136"/>
    </row>
    <row r="827" ht="15.75" customHeight="1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  <c r="AA827" s="136"/>
      <c r="AB827" s="136"/>
    </row>
    <row r="828" ht="15.75" customHeight="1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  <c r="AA828" s="136"/>
      <c r="AB828" s="136"/>
    </row>
    <row r="829" ht="15.75" customHeight="1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O829" s="136"/>
      <c r="P829" s="136"/>
      <c r="Q829" s="136"/>
      <c r="R829" s="136"/>
      <c r="S829" s="136"/>
      <c r="T829" s="136"/>
      <c r="U829" s="136"/>
      <c r="V829" s="136"/>
      <c r="W829" s="136"/>
      <c r="X829" s="136"/>
      <c r="Y829" s="136"/>
      <c r="Z829" s="136"/>
      <c r="AA829" s="136"/>
      <c r="AB829" s="136"/>
    </row>
    <row r="830" ht="15.75" customHeight="1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O830" s="136"/>
      <c r="P830" s="136"/>
      <c r="Q830" s="136"/>
      <c r="R830" s="136"/>
      <c r="S830" s="136"/>
      <c r="T830" s="136"/>
      <c r="U830" s="136"/>
      <c r="V830" s="136"/>
      <c r="W830" s="136"/>
      <c r="X830" s="136"/>
      <c r="Y830" s="136"/>
      <c r="Z830" s="136"/>
      <c r="AA830" s="136"/>
      <c r="AB830" s="136"/>
    </row>
    <row r="831" ht="15.75" customHeight="1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O831" s="136"/>
      <c r="P831" s="136"/>
      <c r="Q831" s="136"/>
      <c r="R831" s="136"/>
      <c r="S831" s="136"/>
      <c r="T831" s="136"/>
      <c r="U831" s="136"/>
      <c r="V831" s="136"/>
      <c r="W831" s="136"/>
      <c r="X831" s="136"/>
      <c r="Y831" s="136"/>
      <c r="Z831" s="136"/>
      <c r="AA831" s="136"/>
      <c r="AB831" s="136"/>
    </row>
    <row r="832" ht="15.75" customHeight="1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O832" s="136"/>
      <c r="P832" s="136"/>
      <c r="Q832" s="136"/>
      <c r="R832" s="136"/>
      <c r="S832" s="136"/>
      <c r="T832" s="136"/>
      <c r="U832" s="136"/>
      <c r="V832" s="136"/>
      <c r="W832" s="136"/>
      <c r="X832" s="136"/>
      <c r="Y832" s="136"/>
      <c r="Z832" s="136"/>
      <c r="AA832" s="136"/>
      <c r="AB832" s="136"/>
    </row>
    <row r="833" ht="15.75" customHeight="1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O833" s="136"/>
      <c r="P833" s="136"/>
      <c r="Q833" s="136"/>
      <c r="R833" s="136"/>
      <c r="S833" s="136"/>
      <c r="T833" s="136"/>
      <c r="U833" s="136"/>
      <c r="V833" s="136"/>
      <c r="W833" s="136"/>
      <c r="X833" s="136"/>
      <c r="Y833" s="136"/>
      <c r="Z833" s="136"/>
      <c r="AA833" s="136"/>
      <c r="AB833" s="136"/>
    </row>
    <row r="834" ht="15.75" customHeight="1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O834" s="136"/>
      <c r="P834" s="136"/>
      <c r="Q834" s="136"/>
      <c r="R834" s="136"/>
      <c r="S834" s="136"/>
      <c r="T834" s="136"/>
      <c r="U834" s="136"/>
      <c r="V834" s="136"/>
      <c r="W834" s="136"/>
      <c r="X834" s="136"/>
      <c r="Y834" s="136"/>
      <c r="Z834" s="136"/>
      <c r="AA834" s="136"/>
      <c r="AB834" s="136"/>
    </row>
    <row r="835" ht="15.75" customHeight="1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  <c r="Q835" s="136"/>
      <c r="R835" s="136"/>
      <c r="S835" s="136"/>
      <c r="T835" s="136"/>
      <c r="U835" s="136"/>
      <c r="V835" s="136"/>
      <c r="W835" s="136"/>
      <c r="X835" s="136"/>
      <c r="Y835" s="136"/>
      <c r="Z835" s="136"/>
      <c r="AA835" s="136"/>
      <c r="AB835" s="136"/>
    </row>
    <row r="836" ht="15.75" customHeight="1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6"/>
      <c r="P836" s="136"/>
      <c r="Q836" s="136"/>
      <c r="R836" s="136"/>
      <c r="S836" s="136"/>
      <c r="T836" s="136"/>
      <c r="U836" s="136"/>
      <c r="V836" s="136"/>
      <c r="W836" s="136"/>
      <c r="X836" s="136"/>
      <c r="Y836" s="136"/>
      <c r="Z836" s="136"/>
      <c r="AA836" s="136"/>
      <c r="AB836" s="136"/>
    </row>
    <row r="837" ht="15.75" customHeight="1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6"/>
      <c r="P837" s="136"/>
      <c r="Q837" s="136"/>
      <c r="R837" s="136"/>
      <c r="S837" s="136"/>
      <c r="T837" s="136"/>
      <c r="U837" s="136"/>
      <c r="V837" s="136"/>
      <c r="W837" s="136"/>
      <c r="X837" s="136"/>
      <c r="Y837" s="136"/>
      <c r="Z837" s="136"/>
      <c r="AA837" s="136"/>
      <c r="AB837" s="136"/>
    </row>
    <row r="838" ht="15.75" customHeight="1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6"/>
      <c r="P838" s="136"/>
      <c r="Q838" s="136"/>
      <c r="R838" s="136"/>
      <c r="S838" s="136"/>
      <c r="T838" s="136"/>
      <c r="U838" s="136"/>
      <c r="V838" s="136"/>
      <c r="W838" s="136"/>
      <c r="X838" s="136"/>
      <c r="Y838" s="136"/>
      <c r="Z838" s="136"/>
      <c r="AA838" s="136"/>
      <c r="AB838" s="136"/>
    </row>
    <row r="839" ht="15.75" customHeight="1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6"/>
      <c r="P839" s="136"/>
      <c r="Q839" s="136"/>
      <c r="R839" s="136"/>
      <c r="S839" s="136"/>
      <c r="T839" s="136"/>
      <c r="U839" s="136"/>
      <c r="V839" s="136"/>
      <c r="W839" s="136"/>
      <c r="X839" s="136"/>
      <c r="Y839" s="136"/>
      <c r="Z839" s="136"/>
      <c r="AA839" s="136"/>
      <c r="AB839" s="136"/>
    </row>
    <row r="840" ht="15.75" customHeight="1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6"/>
      <c r="P840" s="136"/>
      <c r="Q840" s="136"/>
      <c r="R840" s="136"/>
      <c r="S840" s="136"/>
      <c r="T840" s="136"/>
      <c r="U840" s="136"/>
      <c r="V840" s="136"/>
      <c r="W840" s="136"/>
      <c r="X840" s="136"/>
      <c r="Y840" s="136"/>
      <c r="Z840" s="136"/>
      <c r="AA840" s="136"/>
      <c r="AB840" s="136"/>
    </row>
    <row r="841" ht="15.75" customHeight="1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6"/>
      <c r="P841" s="136"/>
      <c r="Q841" s="136"/>
      <c r="R841" s="136"/>
      <c r="S841" s="136"/>
      <c r="T841" s="136"/>
      <c r="U841" s="136"/>
      <c r="V841" s="136"/>
      <c r="W841" s="136"/>
      <c r="X841" s="136"/>
      <c r="Y841" s="136"/>
      <c r="Z841" s="136"/>
      <c r="AA841" s="136"/>
      <c r="AB841" s="136"/>
    </row>
    <row r="842" ht="15.75" customHeight="1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6"/>
      <c r="P842" s="136"/>
      <c r="Q842" s="136"/>
      <c r="R842" s="136"/>
      <c r="S842" s="136"/>
      <c r="T842" s="136"/>
      <c r="U842" s="136"/>
      <c r="V842" s="136"/>
      <c r="W842" s="136"/>
      <c r="X842" s="136"/>
      <c r="Y842" s="136"/>
      <c r="Z842" s="136"/>
      <c r="AA842" s="136"/>
      <c r="AB842" s="136"/>
    </row>
    <row r="843" ht="15.75" customHeight="1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O843" s="136"/>
      <c r="P843" s="136"/>
      <c r="Q843" s="136"/>
      <c r="R843" s="136"/>
      <c r="S843" s="136"/>
      <c r="T843" s="136"/>
      <c r="U843" s="136"/>
      <c r="V843" s="136"/>
      <c r="W843" s="136"/>
      <c r="X843" s="136"/>
      <c r="Y843" s="136"/>
      <c r="Z843" s="136"/>
      <c r="AA843" s="136"/>
      <c r="AB843" s="136"/>
    </row>
    <row r="844" ht="15.75" customHeight="1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O844" s="136"/>
      <c r="P844" s="136"/>
      <c r="Q844" s="136"/>
      <c r="R844" s="136"/>
      <c r="S844" s="136"/>
      <c r="T844" s="136"/>
      <c r="U844" s="136"/>
      <c r="V844" s="136"/>
      <c r="W844" s="136"/>
      <c r="X844" s="136"/>
      <c r="Y844" s="136"/>
      <c r="Z844" s="136"/>
      <c r="AA844" s="136"/>
      <c r="AB844" s="136"/>
    </row>
    <row r="845" ht="15.75" customHeight="1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O845" s="136"/>
      <c r="P845" s="136"/>
      <c r="Q845" s="136"/>
      <c r="R845" s="136"/>
      <c r="S845" s="136"/>
      <c r="T845" s="136"/>
      <c r="U845" s="136"/>
      <c r="V845" s="136"/>
      <c r="W845" s="136"/>
      <c r="X845" s="136"/>
      <c r="Y845" s="136"/>
      <c r="Z845" s="136"/>
      <c r="AA845" s="136"/>
      <c r="AB845" s="136"/>
    </row>
    <row r="846" ht="15.75" customHeight="1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O846" s="136"/>
      <c r="P846" s="136"/>
      <c r="Q846" s="136"/>
      <c r="R846" s="136"/>
      <c r="S846" s="136"/>
      <c r="T846" s="136"/>
      <c r="U846" s="136"/>
      <c r="V846" s="136"/>
      <c r="W846" s="136"/>
      <c r="X846" s="136"/>
      <c r="Y846" s="136"/>
      <c r="Z846" s="136"/>
      <c r="AA846" s="136"/>
      <c r="AB846" s="136"/>
    </row>
    <row r="847" ht="15.75" customHeight="1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O847" s="136"/>
      <c r="P847" s="136"/>
      <c r="Q847" s="136"/>
      <c r="R847" s="136"/>
      <c r="S847" s="136"/>
      <c r="T847" s="136"/>
      <c r="U847" s="136"/>
      <c r="V847" s="136"/>
      <c r="W847" s="136"/>
      <c r="X847" s="136"/>
      <c r="Y847" s="136"/>
      <c r="Z847" s="136"/>
      <c r="AA847" s="136"/>
      <c r="AB847" s="136"/>
    </row>
    <row r="848" ht="15.75" customHeight="1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O848" s="136"/>
      <c r="P848" s="136"/>
      <c r="Q848" s="136"/>
      <c r="R848" s="136"/>
      <c r="S848" s="136"/>
      <c r="T848" s="136"/>
      <c r="U848" s="136"/>
      <c r="V848" s="136"/>
      <c r="W848" s="136"/>
      <c r="X848" s="136"/>
      <c r="Y848" s="136"/>
      <c r="Z848" s="136"/>
      <c r="AA848" s="136"/>
      <c r="AB848" s="136"/>
    </row>
    <row r="849" ht="15.75" customHeight="1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O849" s="136"/>
      <c r="P849" s="136"/>
      <c r="Q849" s="136"/>
      <c r="R849" s="136"/>
      <c r="S849" s="136"/>
      <c r="T849" s="136"/>
      <c r="U849" s="136"/>
      <c r="V849" s="136"/>
      <c r="W849" s="136"/>
      <c r="X849" s="136"/>
      <c r="Y849" s="136"/>
      <c r="Z849" s="136"/>
      <c r="AA849" s="136"/>
      <c r="AB849" s="136"/>
    </row>
    <row r="850" ht="15.75" customHeight="1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O850" s="136"/>
      <c r="P850" s="136"/>
      <c r="Q850" s="136"/>
      <c r="R850" s="136"/>
      <c r="S850" s="136"/>
      <c r="T850" s="136"/>
      <c r="U850" s="136"/>
      <c r="V850" s="136"/>
      <c r="W850" s="136"/>
      <c r="X850" s="136"/>
      <c r="Y850" s="136"/>
      <c r="Z850" s="136"/>
      <c r="AA850" s="136"/>
      <c r="AB850" s="136"/>
    </row>
    <row r="851" ht="15.75" customHeight="1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O851" s="136"/>
      <c r="P851" s="136"/>
      <c r="Q851" s="136"/>
      <c r="R851" s="136"/>
      <c r="S851" s="136"/>
      <c r="T851" s="136"/>
      <c r="U851" s="136"/>
      <c r="V851" s="136"/>
      <c r="W851" s="136"/>
      <c r="X851" s="136"/>
      <c r="Y851" s="136"/>
      <c r="Z851" s="136"/>
      <c r="AA851" s="136"/>
      <c r="AB851" s="136"/>
    </row>
    <row r="852" ht="15.75" customHeight="1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O852" s="136"/>
      <c r="P852" s="136"/>
      <c r="Q852" s="136"/>
      <c r="R852" s="136"/>
      <c r="S852" s="136"/>
      <c r="T852" s="136"/>
      <c r="U852" s="136"/>
      <c r="V852" s="136"/>
      <c r="W852" s="136"/>
      <c r="X852" s="136"/>
      <c r="Y852" s="136"/>
      <c r="Z852" s="136"/>
      <c r="AA852" s="136"/>
      <c r="AB852" s="136"/>
    </row>
    <row r="853" ht="15.75" customHeight="1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O853" s="136"/>
      <c r="P853" s="136"/>
      <c r="Q853" s="136"/>
      <c r="R853" s="136"/>
      <c r="S853" s="136"/>
      <c r="T853" s="136"/>
      <c r="U853" s="136"/>
      <c r="V853" s="136"/>
      <c r="W853" s="136"/>
      <c r="X853" s="136"/>
      <c r="Y853" s="136"/>
      <c r="Z853" s="136"/>
      <c r="AA853" s="136"/>
      <c r="AB853" s="136"/>
    </row>
    <row r="854" ht="15.75" customHeight="1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O854" s="136"/>
      <c r="P854" s="136"/>
      <c r="Q854" s="136"/>
      <c r="R854" s="136"/>
      <c r="S854" s="136"/>
      <c r="T854" s="136"/>
      <c r="U854" s="136"/>
      <c r="V854" s="136"/>
      <c r="W854" s="136"/>
      <c r="X854" s="136"/>
      <c r="Y854" s="136"/>
      <c r="Z854" s="136"/>
      <c r="AA854" s="136"/>
      <c r="AB854" s="136"/>
    </row>
    <row r="855" ht="15.75" customHeight="1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O855" s="136"/>
      <c r="P855" s="136"/>
      <c r="Q855" s="136"/>
      <c r="R855" s="136"/>
      <c r="S855" s="136"/>
      <c r="T855" s="136"/>
      <c r="U855" s="136"/>
      <c r="V855" s="136"/>
      <c r="W855" s="136"/>
      <c r="X855" s="136"/>
      <c r="Y855" s="136"/>
      <c r="Z855" s="136"/>
      <c r="AA855" s="136"/>
      <c r="AB855" s="136"/>
    </row>
    <row r="856" ht="15.75" customHeight="1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O856" s="136"/>
      <c r="P856" s="136"/>
      <c r="Q856" s="136"/>
      <c r="R856" s="136"/>
      <c r="S856" s="136"/>
      <c r="T856" s="136"/>
      <c r="U856" s="136"/>
      <c r="V856" s="136"/>
      <c r="W856" s="136"/>
      <c r="X856" s="136"/>
      <c r="Y856" s="136"/>
      <c r="Z856" s="136"/>
      <c r="AA856" s="136"/>
      <c r="AB856" s="136"/>
    </row>
    <row r="857" ht="15.75" customHeight="1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O857" s="136"/>
      <c r="P857" s="136"/>
      <c r="Q857" s="136"/>
      <c r="R857" s="136"/>
      <c r="S857" s="136"/>
      <c r="T857" s="136"/>
      <c r="U857" s="136"/>
      <c r="V857" s="136"/>
      <c r="W857" s="136"/>
      <c r="X857" s="136"/>
      <c r="Y857" s="136"/>
      <c r="Z857" s="136"/>
      <c r="AA857" s="136"/>
      <c r="AB857" s="136"/>
    </row>
    <row r="858" ht="15.75" customHeight="1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O858" s="136"/>
      <c r="P858" s="136"/>
      <c r="Q858" s="136"/>
      <c r="R858" s="136"/>
      <c r="S858" s="136"/>
      <c r="T858" s="136"/>
      <c r="U858" s="136"/>
      <c r="V858" s="136"/>
      <c r="W858" s="136"/>
      <c r="X858" s="136"/>
      <c r="Y858" s="136"/>
      <c r="Z858" s="136"/>
      <c r="AA858" s="136"/>
      <c r="AB858" s="136"/>
    </row>
    <row r="859" ht="15.75" customHeight="1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O859" s="136"/>
      <c r="P859" s="136"/>
      <c r="Q859" s="136"/>
      <c r="R859" s="136"/>
      <c r="S859" s="136"/>
      <c r="T859" s="136"/>
      <c r="U859" s="136"/>
      <c r="V859" s="136"/>
      <c r="W859" s="136"/>
      <c r="X859" s="136"/>
      <c r="Y859" s="136"/>
      <c r="Z859" s="136"/>
      <c r="AA859" s="136"/>
      <c r="AB859" s="136"/>
    </row>
    <row r="860" ht="15.75" customHeight="1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  <c r="Q860" s="136"/>
      <c r="R860" s="136"/>
      <c r="S860" s="136"/>
      <c r="T860" s="136"/>
      <c r="U860" s="136"/>
      <c r="V860" s="136"/>
      <c r="W860" s="136"/>
      <c r="X860" s="136"/>
      <c r="Y860" s="136"/>
      <c r="Z860" s="136"/>
      <c r="AA860" s="136"/>
      <c r="AB860" s="136"/>
    </row>
    <row r="861" ht="15.75" customHeight="1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6"/>
      <c r="P861" s="136"/>
      <c r="Q861" s="136"/>
      <c r="R861" s="136"/>
      <c r="S861" s="136"/>
      <c r="T861" s="136"/>
      <c r="U861" s="136"/>
      <c r="V861" s="136"/>
      <c r="W861" s="136"/>
      <c r="X861" s="136"/>
      <c r="Y861" s="136"/>
      <c r="Z861" s="136"/>
      <c r="AA861" s="136"/>
      <c r="AB861" s="136"/>
    </row>
    <row r="862" ht="15.75" customHeight="1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6"/>
      <c r="P862" s="136"/>
      <c r="Q862" s="136"/>
      <c r="R862" s="136"/>
      <c r="S862" s="136"/>
      <c r="T862" s="136"/>
      <c r="U862" s="136"/>
      <c r="V862" s="136"/>
      <c r="W862" s="136"/>
      <c r="X862" s="136"/>
      <c r="Y862" s="136"/>
      <c r="Z862" s="136"/>
      <c r="AA862" s="136"/>
      <c r="AB862" s="136"/>
    </row>
    <row r="863" ht="15.75" customHeight="1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6"/>
      <c r="P863" s="136"/>
      <c r="Q863" s="136"/>
      <c r="R863" s="136"/>
      <c r="S863" s="136"/>
      <c r="T863" s="136"/>
      <c r="U863" s="136"/>
      <c r="V863" s="136"/>
      <c r="W863" s="136"/>
      <c r="X863" s="136"/>
      <c r="Y863" s="136"/>
      <c r="Z863" s="136"/>
      <c r="AA863" s="136"/>
      <c r="AB863" s="136"/>
    </row>
    <row r="864" ht="15.75" customHeight="1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6"/>
      <c r="P864" s="136"/>
      <c r="Q864" s="136"/>
      <c r="R864" s="136"/>
      <c r="S864" s="136"/>
      <c r="T864" s="136"/>
      <c r="U864" s="136"/>
      <c r="V864" s="136"/>
      <c r="W864" s="136"/>
      <c r="X864" s="136"/>
      <c r="Y864" s="136"/>
      <c r="Z864" s="136"/>
      <c r="AA864" s="136"/>
      <c r="AB864" s="136"/>
    </row>
    <row r="865" ht="15.75" customHeight="1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6"/>
      <c r="P865" s="136"/>
      <c r="Q865" s="136"/>
      <c r="R865" s="136"/>
      <c r="S865" s="136"/>
      <c r="T865" s="136"/>
      <c r="U865" s="136"/>
      <c r="V865" s="136"/>
      <c r="W865" s="136"/>
      <c r="X865" s="136"/>
      <c r="Y865" s="136"/>
      <c r="Z865" s="136"/>
      <c r="AA865" s="136"/>
      <c r="AB865" s="136"/>
    </row>
    <row r="866" ht="15.75" customHeight="1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O866" s="136"/>
      <c r="P866" s="136"/>
      <c r="Q866" s="136"/>
      <c r="R866" s="136"/>
      <c r="S866" s="136"/>
      <c r="T866" s="136"/>
      <c r="U866" s="136"/>
      <c r="V866" s="136"/>
      <c r="W866" s="136"/>
      <c r="X866" s="136"/>
      <c r="Y866" s="136"/>
      <c r="Z866" s="136"/>
      <c r="AA866" s="136"/>
      <c r="AB866" s="136"/>
    </row>
    <row r="867" ht="15.75" customHeight="1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O867" s="136"/>
      <c r="P867" s="136"/>
      <c r="Q867" s="136"/>
      <c r="R867" s="136"/>
      <c r="S867" s="136"/>
      <c r="T867" s="136"/>
      <c r="U867" s="136"/>
      <c r="V867" s="136"/>
      <c r="W867" s="136"/>
      <c r="X867" s="136"/>
      <c r="Y867" s="136"/>
      <c r="Z867" s="136"/>
      <c r="AA867" s="136"/>
      <c r="AB867" s="136"/>
    </row>
    <row r="868" ht="15.75" customHeight="1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O868" s="136"/>
      <c r="P868" s="136"/>
      <c r="Q868" s="136"/>
      <c r="R868" s="136"/>
      <c r="S868" s="136"/>
      <c r="T868" s="136"/>
      <c r="U868" s="136"/>
      <c r="V868" s="136"/>
      <c r="W868" s="136"/>
      <c r="X868" s="136"/>
      <c r="Y868" s="136"/>
      <c r="Z868" s="136"/>
      <c r="AA868" s="136"/>
      <c r="AB868" s="136"/>
    </row>
    <row r="869" ht="15.75" customHeight="1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O869" s="136"/>
      <c r="P869" s="136"/>
      <c r="Q869" s="136"/>
      <c r="R869" s="136"/>
      <c r="S869" s="136"/>
      <c r="T869" s="136"/>
      <c r="U869" s="136"/>
      <c r="V869" s="136"/>
      <c r="W869" s="136"/>
      <c r="X869" s="136"/>
      <c r="Y869" s="136"/>
      <c r="Z869" s="136"/>
      <c r="AA869" s="136"/>
      <c r="AB869" s="136"/>
    </row>
    <row r="870" ht="15.75" customHeight="1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O870" s="136"/>
      <c r="P870" s="136"/>
      <c r="Q870" s="136"/>
      <c r="R870" s="136"/>
      <c r="S870" s="136"/>
      <c r="T870" s="136"/>
      <c r="U870" s="136"/>
      <c r="V870" s="136"/>
      <c r="W870" s="136"/>
      <c r="X870" s="136"/>
      <c r="Y870" s="136"/>
      <c r="Z870" s="136"/>
      <c r="AA870" s="136"/>
      <c r="AB870" s="136"/>
    </row>
    <row r="871" ht="15.75" customHeight="1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O871" s="136"/>
      <c r="P871" s="136"/>
      <c r="Q871" s="136"/>
      <c r="R871" s="136"/>
      <c r="S871" s="136"/>
      <c r="T871" s="136"/>
      <c r="U871" s="136"/>
      <c r="V871" s="136"/>
      <c r="W871" s="136"/>
      <c r="X871" s="136"/>
      <c r="Y871" s="136"/>
      <c r="Z871" s="136"/>
      <c r="AA871" s="136"/>
      <c r="AB871" s="136"/>
    </row>
    <row r="872" ht="15.75" customHeight="1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O872" s="136"/>
      <c r="P872" s="136"/>
      <c r="Q872" s="136"/>
      <c r="R872" s="136"/>
      <c r="S872" s="136"/>
      <c r="T872" s="136"/>
      <c r="U872" s="136"/>
      <c r="V872" s="136"/>
      <c r="W872" s="136"/>
      <c r="X872" s="136"/>
      <c r="Y872" s="136"/>
      <c r="Z872" s="136"/>
      <c r="AA872" s="136"/>
      <c r="AB872" s="136"/>
    </row>
    <row r="873" ht="15.75" customHeight="1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O873" s="136"/>
      <c r="P873" s="136"/>
      <c r="Q873" s="136"/>
      <c r="R873" s="136"/>
      <c r="S873" s="136"/>
      <c r="T873" s="136"/>
      <c r="U873" s="136"/>
      <c r="V873" s="136"/>
      <c r="W873" s="136"/>
      <c r="X873" s="136"/>
      <c r="Y873" s="136"/>
      <c r="Z873" s="136"/>
      <c r="AA873" s="136"/>
      <c r="AB873" s="136"/>
    </row>
    <row r="874" ht="15.75" customHeight="1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O874" s="136"/>
      <c r="P874" s="136"/>
      <c r="Q874" s="136"/>
      <c r="R874" s="136"/>
      <c r="S874" s="136"/>
      <c r="T874" s="136"/>
      <c r="U874" s="136"/>
      <c r="V874" s="136"/>
      <c r="W874" s="136"/>
      <c r="X874" s="136"/>
      <c r="Y874" s="136"/>
      <c r="Z874" s="136"/>
      <c r="AA874" s="136"/>
      <c r="AB874" s="136"/>
    </row>
    <row r="875" ht="15.75" customHeight="1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O875" s="136"/>
      <c r="P875" s="136"/>
      <c r="Q875" s="136"/>
      <c r="R875" s="136"/>
      <c r="S875" s="136"/>
      <c r="T875" s="136"/>
      <c r="U875" s="136"/>
      <c r="V875" s="136"/>
      <c r="W875" s="136"/>
      <c r="X875" s="136"/>
      <c r="Y875" s="136"/>
      <c r="Z875" s="136"/>
      <c r="AA875" s="136"/>
      <c r="AB875" s="136"/>
    </row>
    <row r="876" ht="15.75" customHeight="1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O876" s="136"/>
      <c r="P876" s="136"/>
      <c r="Q876" s="136"/>
      <c r="R876" s="136"/>
      <c r="S876" s="136"/>
      <c r="T876" s="136"/>
      <c r="U876" s="136"/>
      <c r="V876" s="136"/>
      <c r="W876" s="136"/>
      <c r="X876" s="136"/>
      <c r="Y876" s="136"/>
      <c r="Z876" s="136"/>
      <c r="AA876" s="136"/>
      <c r="AB876" s="136"/>
    </row>
    <row r="877" ht="15.75" customHeight="1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O877" s="136"/>
      <c r="P877" s="136"/>
      <c r="Q877" s="136"/>
      <c r="R877" s="136"/>
      <c r="S877" s="136"/>
      <c r="T877" s="136"/>
      <c r="U877" s="136"/>
      <c r="V877" s="136"/>
      <c r="W877" s="136"/>
      <c r="X877" s="136"/>
      <c r="Y877" s="136"/>
      <c r="Z877" s="136"/>
      <c r="AA877" s="136"/>
      <c r="AB877" s="136"/>
    </row>
    <row r="878" ht="15.75" customHeight="1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O878" s="136"/>
      <c r="P878" s="136"/>
      <c r="Q878" s="136"/>
      <c r="R878" s="136"/>
      <c r="S878" s="136"/>
      <c r="T878" s="136"/>
      <c r="U878" s="136"/>
      <c r="V878" s="136"/>
      <c r="W878" s="136"/>
      <c r="X878" s="136"/>
      <c r="Y878" s="136"/>
      <c r="Z878" s="136"/>
      <c r="AA878" s="136"/>
      <c r="AB878" s="136"/>
    </row>
    <row r="879" ht="15.75" customHeight="1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O879" s="136"/>
      <c r="P879" s="136"/>
      <c r="Q879" s="136"/>
      <c r="R879" s="136"/>
      <c r="S879" s="136"/>
      <c r="T879" s="136"/>
      <c r="U879" s="136"/>
      <c r="V879" s="136"/>
      <c r="W879" s="136"/>
      <c r="X879" s="136"/>
      <c r="Y879" s="136"/>
      <c r="Z879" s="136"/>
      <c r="AA879" s="136"/>
      <c r="AB879" s="136"/>
    </row>
    <row r="880" ht="15.75" customHeight="1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O880" s="136"/>
      <c r="P880" s="136"/>
      <c r="Q880" s="136"/>
      <c r="R880" s="136"/>
      <c r="S880" s="136"/>
      <c r="T880" s="136"/>
      <c r="U880" s="136"/>
      <c r="V880" s="136"/>
      <c r="W880" s="136"/>
      <c r="X880" s="136"/>
      <c r="Y880" s="136"/>
      <c r="Z880" s="136"/>
      <c r="AA880" s="136"/>
      <c r="AB880" s="136"/>
    </row>
    <row r="881" ht="15.75" customHeight="1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  <c r="Y881" s="136"/>
      <c r="Z881" s="136"/>
      <c r="AA881" s="136"/>
      <c r="AB881" s="136"/>
    </row>
    <row r="882" ht="15.75" customHeight="1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O882" s="136"/>
      <c r="P882" s="136"/>
      <c r="Q882" s="136"/>
      <c r="R882" s="136"/>
      <c r="S882" s="136"/>
      <c r="T882" s="136"/>
      <c r="U882" s="136"/>
      <c r="V882" s="136"/>
      <c r="W882" s="136"/>
      <c r="X882" s="136"/>
      <c r="Y882" s="136"/>
      <c r="Z882" s="136"/>
      <c r="AA882" s="136"/>
      <c r="AB882" s="136"/>
    </row>
    <row r="883" ht="15.75" customHeight="1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  <c r="AA883" s="136"/>
      <c r="AB883" s="136"/>
    </row>
    <row r="884" ht="15.75" customHeight="1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  <c r="AA884" s="136"/>
      <c r="AB884" s="136"/>
    </row>
    <row r="885" ht="15.75" customHeight="1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  <c r="AA885" s="136"/>
      <c r="AB885" s="136"/>
    </row>
    <row r="886" ht="15.75" customHeight="1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  <c r="AA886" s="136"/>
      <c r="AB886" s="136"/>
    </row>
    <row r="887" ht="15.75" customHeight="1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  <c r="AA887" s="136"/>
      <c r="AB887" s="136"/>
    </row>
    <row r="888" ht="15.75" customHeight="1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6"/>
      <c r="P888" s="136"/>
      <c r="Q888" s="136"/>
      <c r="R888" s="136"/>
      <c r="S888" s="136"/>
      <c r="T888" s="136"/>
      <c r="U888" s="136"/>
      <c r="V888" s="136"/>
      <c r="W888" s="136"/>
      <c r="X888" s="136"/>
      <c r="Y888" s="136"/>
      <c r="Z888" s="136"/>
      <c r="AA888" s="136"/>
      <c r="AB888" s="136"/>
    </row>
    <row r="889" ht="15.75" customHeight="1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6"/>
      <c r="P889" s="136"/>
      <c r="Q889" s="136"/>
      <c r="R889" s="136"/>
      <c r="S889" s="136"/>
      <c r="T889" s="136"/>
      <c r="U889" s="136"/>
      <c r="V889" s="136"/>
      <c r="W889" s="136"/>
      <c r="X889" s="136"/>
      <c r="Y889" s="136"/>
      <c r="Z889" s="136"/>
      <c r="AA889" s="136"/>
      <c r="AB889" s="136"/>
    </row>
    <row r="890" ht="15.75" customHeight="1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  <c r="Y890" s="136"/>
      <c r="Z890" s="136"/>
      <c r="AA890" s="136"/>
      <c r="AB890" s="136"/>
    </row>
    <row r="891" ht="15.75" customHeight="1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O891" s="136"/>
      <c r="P891" s="136"/>
      <c r="Q891" s="136"/>
      <c r="R891" s="136"/>
      <c r="S891" s="136"/>
      <c r="T891" s="136"/>
      <c r="U891" s="136"/>
      <c r="V891" s="136"/>
      <c r="W891" s="136"/>
      <c r="X891" s="136"/>
      <c r="Y891" s="136"/>
      <c r="Z891" s="136"/>
      <c r="AA891" s="136"/>
      <c r="AB891" s="136"/>
    </row>
    <row r="892" ht="15.75" customHeight="1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O892" s="136"/>
      <c r="P892" s="136"/>
      <c r="Q892" s="136"/>
      <c r="R892" s="136"/>
      <c r="S892" s="136"/>
      <c r="T892" s="136"/>
      <c r="U892" s="136"/>
      <c r="V892" s="136"/>
      <c r="W892" s="136"/>
      <c r="X892" s="136"/>
      <c r="Y892" s="136"/>
      <c r="Z892" s="136"/>
      <c r="AA892" s="136"/>
      <c r="AB892" s="136"/>
    </row>
    <row r="893" ht="15.75" customHeight="1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O893" s="136"/>
      <c r="P893" s="136"/>
      <c r="Q893" s="136"/>
      <c r="R893" s="136"/>
      <c r="S893" s="136"/>
      <c r="T893" s="136"/>
      <c r="U893" s="136"/>
      <c r="V893" s="136"/>
      <c r="W893" s="136"/>
      <c r="X893" s="136"/>
      <c r="Y893" s="136"/>
      <c r="Z893" s="136"/>
      <c r="AA893" s="136"/>
      <c r="AB893" s="136"/>
    </row>
    <row r="894" ht="15.75" customHeight="1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O894" s="136"/>
      <c r="P894" s="136"/>
      <c r="Q894" s="136"/>
      <c r="R894" s="136"/>
      <c r="S894" s="136"/>
      <c r="T894" s="136"/>
      <c r="U894" s="136"/>
      <c r="V894" s="136"/>
      <c r="W894" s="136"/>
      <c r="X894" s="136"/>
      <c r="Y894" s="136"/>
      <c r="Z894" s="136"/>
      <c r="AA894" s="136"/>
      <c r="AB894" s="136"/>
    </row>
    <row r="895" ht="15.75" customHeight="1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O895" s="136"/>
      <c r="P895" s="136"/>
      <c r="Q895" s="136"/>
      <c r="R895" s="136"/>
      <c r="S895" s="136"/>
      <c r="T895" s="136"/>
      <c r="U895" s="136"/>
      <c r="V895" s="136"/>
      <c r="W895" s="136"/>
      <c r="X895" s="136"/>
      <c r="Y895" s="136"/>
      <c r="Z895" s="136"/>
      <c r="AA895" s="136"/>
      <c r="AB895" s="136"/>
    </row>
    <row r="896" ht="15.75" customHeight="1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O896" s="136"/>
      <c r="P896" s="136"/>
      <c r="Q896" s="136"/>
      <c r="R896" s="136"/>
      <c r="S896" s="136"/>
      <c r="T896" s="136"/>
      <c r="U896" s="136"/>
      <c r="V896" s="136"/>
      <c r="W896" s="136"/>
      <c r="X896" s="136"/>
      <c r="Y896" s="136"/>
      <c r="Z896" s="136"/>
      <c r="AA896" s="136"/>
      <c r="AB896" s="136"/>
    </row>
    <row r="897" ht="15.75" customHeight="1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O897" s="136"/>
      <c r="P897" s="136"/>
      <c r="Q897" s="136"/>
      <c r="R897" s="136"/>
      <c r="S897" s="136"/>
      <c r="T897" s="136"/>
      <c r="U897" s="136"/>
      <c r="V897" s="136"/>
      <c r="W897" s="136"/>
      <c r="X897" s="136"/>
      <c r="Y897" s="136"/>
      <c r="Z897" s="136"/>
      <c r="AA897" s="136"/>
      <c r="AB897" s="136"/>
    </row>
    <row r="898" ht="15.75" customHeight="1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O898" s="136"/>
      <c r="P898" s="136"/>
      <c r="Q898" s="136"/>
      <c r="R898" s="136"/>
      <c r="S898" s="136"/>
      <c r="T898" s="136"/>
      <c r="U898" s="136"/>
      <c r="V898" s="136"/>
      <c r="W898" s="136"/>
      <c r="X898" s="136"/>
      <c r="Y898" s="136"/>
      <c r="Z898" s="136"/>
      <c r="AA898" s="136"/>
      <c r="AB898" s="136"/>
    </row>
    <row r="899" ht="15.75" customHeight="1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O899" s="136"/>
      <c r="P899" s="136"/>
      <c r="Q899" s="136"/>
      <c r="R899" s="136"/>
      <c r="S899" s="136"/>
      <c r="T899" s="136"/>
      <c r="U899" s="136"/>
      <c r="V899" s="136"/>
      <c r="W899" s="136"/>
      <c r="X899" s="136"/>
      <c r="Y899" s="136"/>
      <c r="Z899" s="136"/>
      <c r="AA899" s="136"/>
      <c r="AB899" s="136"/>
    </row>
    <row r="900" ht="15.75" customHeight="1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O900" s="136"/>
      <c r="P900" s="136"/>
      <c r="Q900" s="136"/>
      <c r="R900" s="136"/>
      <c r="S900" s="136"/>
      <c r="T900" s="136"/>
      <c r="U900" s="136"/>
      <c r="V900" s="136"/>
      <c r="W900" s="136"/>
      <c r="X900" s="136"/>
      <c r="Y900" s="136"/>
      <c r="Z900" s="136"/>
      <c r="AA900" s="136"/>
      <c r="AB900" s="136"/>
    </row>
    <row r="901" ht="15.75" customHeight="1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O901" s="136"/>
      <c r="P901" s="136"/>
      <c r="Q901" s="136"/>
      <c r="R901" s="136"/>
      <c r="S901" s="136"/>
      <c r="T901" s="136"/>
      <c r="U901" s="136"/>
      <c r="V901" s="136"/>
      <c r="W901" s="136"/>
      <c r="X901" s="136"/>
      <c r="Y901" s="136"/>
      <c r="Z901" s="136"/>
      <c r="AA901" s="136"/>
      <c r="AB901" s="136"/>
    </row>
    <row r="902" ht="15.75" customHeight="1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O902" s="136"/>
      <c r="P902" s="136"/>
      <c r="Q902" s="136"/>
      <c r="R902" s="136"/>
      <c r="S902" s="136"/>
      <c r="T902" s="136"/>
      <c r="U902" s="136"/>
      <c r="V902" s="136"/>
      <c r="W902" s="136"/>
      <c r="X902" s="136"/>
      <c r="Y902" s="136"/>
      <c r="Z902" s="136"/>
      <c r="AA902" s="136"/>
      <c r="AB902" s="136"/>
    </row>
    <row r="903" ht="15.75" customHeight="1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O903" s="136"/>
      <c r="P903" s="136"/>
      <c r="Q903" s="136"/>
      <c r="R903" s="136"/>
      <c r="S903" s="136"/>
      <c r="T903" s="136"/>
      <c r="U903" s="136"/>
      <c r="V903" s="136"/>
      <c r="W903" s="136"/>
      <c r="X903" s="136"/>
      <c r="Y903" s="136"/>
      <c r="Z903" s="136"/>
      <c r="AA903" s="136"/>
      <c r="AB903" s="136"/>
    </row>
    <row r="904" ht="15.75" customHeight="1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O904" s="136"/>
      <c r="P904" s="136"/>
      <c r="Q904" s="136"/>
      <c r="R904" s="136"/>
      <c r="S904" s="136"/>
      <c r="T904" s="136"/>
      <c r="U904" s="136"/>
      <c r="V904" s="136"/>
      <c r="W904" s="136"/>
      <c r="X904" s="136"/>
      <c r="Y904" s="136"/>
      <c r="Z904" s="136"/>
      <c r="AA904" s="136"/>
      <c r="AB904" s="136"/>
    </row>
    <row r="905" ht="15.75" customHeight="1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O905" s="136"/>
      <c r="P905" s="136"/>
      <c r="Q905" s="136"/>
      <c r="R905" s="136"/>
      <c r="S905" s="136"/>
      <c r="T905" s="136"/>
      <c r="U905" s="136"/>
      <c r="V905" s="136"/>
      <c r="W905" s="136"/>
      <c r="X905" s="136"/>
      <c r="Y905" s="136"/>
      <c r="Z905" s="136"/>
      <c r="AA905" s="136"/>
      <c r="AB905" s="136"/>
    </row>
    <row r="906" ht="15.75" customHeight="1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6"/>
      <c r="P906" s="136"/>
      <c r="Q906" s="136"/>
      <c r="R906" s="136"/>
      <c r="S906" s="136"/>
      <c r="T906" s="136"/>
      <c r="U906" s="136"/>
      <c r="V906" s="136"/>
      <c r="W906" s="136"/>
      <c r="X906" s="136"/>
      <c r="Y906" s="136"/>
      <c r="Z906" s="136"/>
      <c r="AA906" s="136"/>
      <c r="AB906" s="136"/>
    </row>
    <row r="907" ht="15.75" customHeight="1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6"/>
      <c r="P907" s="136"/>
      <c r="Q907" s="136"/>
      <c r="R907" s="136"/>
      <c r="S907" s="136"/>
      <c r="T907" s="136"/>
      <c r="U907" s="136"/>
      <c r="V907" s="136"/>
      <c r="W907" s="136"/>
      <c r="X907" s="136"/>
      <c r="Y907" s="136"/>
      <c r="Z907" s="136"/>
      <c r="AA907" s="136"/>
      <c r="AB907" s="136"/>
    </row>
    <row r="908" ht="15.75" customHeight="1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6"/>
      <c r="P908" s="136"/>
      <c r="Q908" s="136"/>
      <c r="R908" s="136"/>
      <c r="S908" s="136"/>
      <c r="T908" s="136"/>
      <c r="U908" s="136"/>
      <c r="V908" s="136"/>
      <c r="W908" s="136"/>
      <c r="X908" s="136"/>
      <c r="Y908" s="136"/>
      <c r="Z908" s="136"/>
      <c r="AA908" s="136"/>
      <c r="AB908" s="136"/>
    </row>
    <row r="909" ht="15.75" customHeight="1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6"/>
      <c r="P909" s="136"/>
      <c r="Q909" s="136"/>
      <c r="R909" s="136"/>
      <c r="S909" s="136"/>
      <c r="T909" s="136"/>
      <c r="U909" s="136"/>
      <c r="V909" s="136"/>
      <c r="W909" s="136"/>
      <c r="X909" s="136"/>
      <c r="Y909" s="136"/>
      <c r="Z909" s="136"/>
      <c r="AA909" s="136"/>
      <c r="AB909" s="136"/>
    </row>
    <row r="910" ht="15.75" customHeight="1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6"/>
      <c r="P910" s="136"/>
      <c r="Q910" s="136"/>
      <c r="R910" s="136"/>
      <c r="S910" s="136"/>
      <c r="T910" s="136"/>
      <c r="U910" s="136"/>
      <c r="V910" s="136"/>
      <c r="W910" s="136"/>
      <c r="X910" s="136"/>
      <c r="Y910" s="136"/>
      <c r="Z910" s="136"/>
      <c r="AA910" s="136"/>
      <c r="AB910" s="136"/>
    </row>
    <row r="911" ht="15.75" customHeight="1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O911" s="136"/>
      <c r="P911" s="136"/>
      <c r="Q911" s="136"/>
      <c r="R911" s="136"/>
      <c r="S911" s="136"/>
      <c r="T911" s="136"/>
      <c r="U911" s="136"/>
      <c r="V911" s="136"/>
      <c r="W911" s="136"/>
      <c r="X911" s="136"/>
      <c r="Y911" s="136"/>
      <c r="Z911" s="136"/>
      <c r="AA911" s="136"/>
      <c r="AB911" s="136"/>
    </row>
    <row r="912" ht="15.75" customHeight="1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  <c r="Q912" s="136"/>
      <c r="R912" s="136"/>
      <c r="S912" s="136"/>
      <c r="T912" s="136"/>
      <c r="U912" s="136"/>
      <c r="V912" s="136"/>
      <c r="W912" s="136"/>
      <c r="X912" s="136"/>
      <c r="Y912" s="136"/>
      <c r="Z912" s="136"/>
      <c r="AA912" s="136"/>
      <c r="AB912" s="136"/>
    </row>
    <row r="913" ht="15.75" customHeight="1">
      <c r="A913" s="136"/>
      <c r="B913" s="136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6"/>
      <c r="N913" s="136"/>
      <c r="O913" s="136"/>
      <c r="P913" s="136"/>
      <c r="Q913" s="136"/>
      <c r="R913" s="136"/>
      <c r="S913" s="136"/>
      <c r="T913" s="136"/>
      <c r="U913" s="136"/>
      <c r="V913" s="136"/>
      <c r="W913" s="136"/>
      <c r="X913" s="136"/>
      <c r="Y913" s="136"/>
      <c r="Z913" s="136"/>
      <c r="AA913" s="136"/>
      <c r="AB913" s="136"/>
    </row>
    <row r="914" ht="15.75" customHeight="1">
      <c r="A914" s="136"/>
      <c r="B914" s="136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6"/>
      <c r="N914" s="136"/>
      <c r="O914" s="136"/>
      <c r="P914" s="136"/>
      <c r="Q914" s="136"/>
      <c r="R914" s="136"/>
      <c r="S914" s="136"/>
      <c r="T914" s="136"/>
      <c r="U914" s="136"/>
      <c r="V914" s="136"/>
      <c r="W914" s="136"/>
      <c r="X914" s="136"/>
      <c r="Y914" s="136"/>
      <c r="Z914" s="136"/>
      <c r="AA914" s="136"/>
      <c r="AB914" s="136"/>
    </row>
    <row r="915" ht="15.75" customHeight="1">
      <c r="A915" s="136"/>
      <c r="B915" s="136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6"/>
      <c r="N915" s="136"/>
      <c r="O915" s="136"/>
      <c r="P915" s="136"/>
      <c r="Q915" s="136"/>
      <c r="R915" s="136"/>
      <c r="S915" s="136"/>
      <c r="T915" s="136"/>
      <c r="U915" s="136"/>
      <c r="V915" s="136"/>
      <c r="W915" s="136"/>
      <c r="X915" s="136"/>
      <c r="Y915" s="136"/>
      <c r="Z915" s="136"/>
      <c r="AA915" s="136"/>
      <c r="AB915" s="136"/>
    </row>
    <row r="916" ht="15.75" customHeight="1">
      <c r="A916" s="136"/>
      <c r="B916" s="136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6"/>
      <c r="N916" s="136"/>
      <c r="O916" s="136"/>
      <c r="P916" s="136"/>
      <c r="Q916" s="136"/>
      <c r="R916" s="136"/>
      <c r="S916" s="136"/>
      <c r="T916" s="136"/>
      <c r="U916" s="136"/>
      <c r="V916" s="136"/>
      <c r="W916" s="136"/>
      <c r="X916" s="136"/>
      <c r="Y916" s="136"/>
      <c r="Z916" s="136"/>
      <c r="AA916" s="136"/>
      <c r="AB916" s="136"/>
    </row>
    <row r="917" ht="15.75" customHeight="1">
      <c r="A917" s="136"/>
      <c r="B917" s="136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6"/>
      <c r="N917" s="136"/>
      <c r="O917" s="136"/>
      <c r="P917" s="136"/>
      <c r="Q917" s="136"/>
      <c r="R917" s="136"/>
      <c r="S917" s="136"/>
      <c r="T917" s="136"/>
      <c r="U917" s="136"/>
      <c r="V917" s="136"/>
      <c r="W917" s="136"/>
      <c r="X917" s="136"/>
      <c r="Y917" s="136"/>
      <c r="Z917" s="136"/>
      <c r="AA917" s="136"/>
      <c r="AB917" s="136"/>
    </row>
    <row r="918" ht="15.75" customHeight="1">
      <c r="A918" s="136"/>
      <c r="B918" s="136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  <c r="Q918" s="136"/>
      <c r="R918" s="136"/>
      <c r="S918" s="136"/>
      <c r="T918" s="136"/>
      <c r="U918" s="136"/>
      <c r="V918" s="136"/>
      <c r="W918" s="136"/>
      <c r="X918" s="136"/>
      <c r="Y918" s="136"/>
      <c r="Z918" s="136"/>
      <c r="AA918" s="136"/>
      <c r="AB918" s="136"/>
    </row>
    <row r="919" ht="15.75" customHeight="1">
      <c r="A919" s="136"/>
      <c r="B919" s="136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6"/>
      <c r="N919" s="136"/>
      <c r="O919" s="136"/>
      <c r="P919" s="136"/>
      <c r="Q919" s="136"/>
      <c r="R919" s="136"/>
      <c r="S919" s="136"/>
      <c r="T919" s="136"/>
      <c r="U919" s="136"/>
      <c r="V919" s="136"/>
      <c r="W919" s="136"/>
      <c r="X919" s="136"/>
      <c r="Y919" s="136"/>
      <c r="Z919" s="136"/>
      <c r="AA919" s="136"/>
      <c r="AB919" s="136"/>
    </row>
    <row r="920" ht="15.75" customHeight="1">
      <c r="A920" s="136"/>
      <c r="B920" s="136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6"/>
      <c r="N920" s="136"/>
      <c r="O920" s="136"/>
      <c r="P920" s="136"/>
      <c r="Q920" s="136"/>
      <c r="R920" s="136"/>
      <c r="S920" s="136"/>
      <c r="T920" s="136"/>
      <c r="U920" s="136"/>
      <c r="V920" s="136"/>
      <c r="W920" s="136"/>
      <c r="X920" s="136"/>
      <c r="Y920" s="136"/>
      <c r="Z920" s="136"/>
      <c r="AA920" s="136"/>
      <c r="AB920" s="136"/>
    </row>
    <row r="921" ht="15.75" customHeight="1">
      <c r="A921" s="136"/>
      <c r="B921" s="136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6"/>
      <c r="N921" s="136"/>
      <c r="O921" s="136"/>
      <c r="P921" s="136"/>
      <c r="Q921" s="136"/>
      <c r="R921" s="136"/>
      <c r="S921" s="136"/>
      <c r="T921" s="136"/>
      <c r="U921" s="136"/>
      <c r="V921" s="136"/>
      <c r="W921" s="136"/>
      <c r="X921" s="136"/>
      <c r="Y921" s="136"/>
      <c r="Z921" s="136"/>
      <c r="AA921" s="136"/>
      <c r="AB921" s="136"/>
    </row>
    <row r="922" ht="15.75" customHeight="1">
      <c r="A922" s="136"/>
      <c r="B922" s="136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6"/>
      <c r="N922" s="136"/>
      <c r="O922" s="136"/>
      <c r="P922" s="136"/>
      <c r="Q922" s="136"/>
      <c r="R922" s="136"/>
      <c r="S922" s="136"/>
      <c r="T922" s="136"/>
      <c r="U922" s="136"/>
      <c r="V922" s="136"/>
      <c r="W922" s="136"/>
      <c r="X922" s="136"/>
      <c r="Y922" s="136"/>
      <c r="Z922" s="136"/>
      <c r="AA922" s="136"/>
      <c r="AB922" s="136"/>
    </row>
    <row r="923" ht="15.75" customHeight="1">
      <c r="A923" s="136"/>
      <c r="B923" s="136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6"/>
      <c r="N923" s="136"/>
      <c r="O923" s="136"/>
      <c r="P923" s="136"/>
      <c r="Q923" s="136"/>
      <c r="R923" s="136"/>
      <c r="S923" s="136"/>
      <c r="T923" s="136"/>
      <c r="U923" s="136"/>
      <c r="V923" s="136"/>
      <c r="W923" s="136"/>
      <c r="X923" s="136"/>
      <c r="Y923" s="136"/>
      <c r="Z923" s="136"/>
      <c r="AA923" s="136"/>
      <c r="AB923" s="136"/>
    </row>
    <row r="924" ht="15.75" customHeight="1">
      <c r="A924" s="136"/>
      <c r="B924" s="136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6"/>
      <c r="N924" s="136"/>
      <c r="O924" s="136"/>
      <c r="P924" s="136"/>
      <c r="Q924" s="136"/>
      <c r="R924" s="136"/>
      <c r="S924" s="136"/>
      <c r="T924" s="136"/>
      <c r="U924" s="136"/>
      <c r="V924" s="136"/>
      <c r="W924" s="136"/>
      <c r="X924" s="136"/>
      <c r="Y924" s="136"/>
      <c r="Z924" s="136"/>
      <c r="AA924" s="136"/>
      <c r="AB924" s="136"/>
    </row>
    <row r="925" ht="15.75" customHeight="1">
      <c r="A925" s="136"/>
      <c r="B925" s="136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6"/>
      <c r="N925" s="136"/>
      <c r="O925" s="136"/>
      <c r="P925" s="136"/>
      <c r="Q925" s="136"/>
      <c r="R925" s="136"/>
      <c r="S925" s="136"/>
      <c r="T925" s="136"/>
      <c r="U925" s="136"/>
      <c r="V925" s="136"/>
      <c r="W925" s="136"/>
      <c r="X925" s="136"/>
      <c r="Y925" s="136"/>
      <c r="Z925" s="136"/>
      <c r="AA925" s="136"/>
      <c r="AB925" s="136"/>
    </row>
    <row r="926" ht="15.75" customHeight="1">
      <c r="A926" s="136"/>
      <c r="B926" s="136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6"/>
      <c r="N926" s="136"/>
      <c r="O926" s="136"/>
      <c r="P926" s="136"/>
      <c r="Q926" s="136"/>
      <c r="R926" s="136"/>
      <c r="S926" s="136"/>
      <c r="T926" s="136"/>
      <c r="U926" s="136"/>
      <c r="V926" s="136"/>
      <c r="W926" s="136"/>
      <c r="X926" s="136"/>
      <c r="Y926" s="136"/>
      <c r="Z926" s="136"/>
      <c r="AA926" s="136"/>
      <c r="AB926" s="136"/>
    </row>
    <row r="927" ht="15.75" customHeight="1">
      <c r="A927" s="136"/>
      <c r="B927" s="136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6"/>
      <c r="N927" s="136"/>
      <c r="O927" s="136"/>
      <c r="P927" s="136"/>
      <c r="Q927" s="136"/>
      <c r="R927" s="136"/>
      <c r="S927" s="136"/>
      <c r="T927" s="136"/>
      <c r="U927" s="136"/>
      <c r="V927" s="136"/>
      <c r="W927" s="136"/>
      <c r="X927" s="136"/>
      <c r="Y927" s="136"/>
      <c r="Z927" s="136"/>
      <c r="AA927" s="136"/>
      <c r="AB927" s="136"/>
    </row>
    <row r="928" ht="15.75" customHeight="1">
      <c r="A928" s="136"/>
      <c r="B928" s="136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6"/>
      <c r="P928" s="136"/>
      <c r="Q928" s="136"/>
      <c r="R928" s="136"/>
      <c r="S928" s="136"/>
      <c r="T928" s="136"/>
      <c r="U928" s="136"/>
      <c r="V928" s="136"/>
      <c r="W928" s="136"/>
      <c r="X928" s="136"/>
      <c r="Y928" s="136"/>
      <c r="Z928" s="136"/>
      <c r="AA928" s="136"/>
      <c r="AB928" s="136"/>
    </row>
    <row r="929" ht="15.75" customHeight="1">
      <c r="A929" s="136"/>
      <c r="B929" s="136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  <c r="Q929" s="136"/>
      <c r="R929" s="136"/>
      <c r="S929" s="136"/>
      <c r="T929" s="136"/>
      <c r="U929" s="136"/>
      <c r="V929" s="136"/>
      <c r="W929" s="136"/>
      <c r="X929" s="136"/>
      <c r="Y929" s="136"/>
      <c r="Z929" s="136"/>
      <c r="AA929" s="136"/>
      <c r="AB929" s="136"/>
    </row>
    <row r="930" ht="15.75" customHeight="1">
      <c r="A930" s="136"/>
      <c r="B930" s="136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6"/>
      <c r="P930" s="136"/>
      <c r="Q930" s="136"/>
      <c r="R930" s="136"/>
      <c r="S930" s="136"/>
      <c r="T930" s="136"/>
      <c r="U930" s="136"/>
      <c r="V930" s="136"/>
      <c r="W930" s="136"/>
      <c r="X930" s="136"/>
      <c r="Y930" s="136"/>
      <c r="Z930" s="136"/>
      <c r="AA930" s="136"/>
      <c r="AB930" s="136"/>
    </row>
    <row r="931" ht="15.75" customHeight="1">
      <c r="A931" s="136"/>
      <c r="B931" s="136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6"/>
      <c r="P931" s="136"/>
      <c r="Q931" s="136"/>
      <c r="R931" s="136"/>
      <c r="S931" s="136"/>
      <c r="T931" s="136"/>
      <c r="U931" s="136"/>
      <c r="V931" s="136"/>
      <c r="W931" s="136"/>
      <c r="X931" s="136"/>
      <c r="Y931" s="136"/>
      <c r="Z931" s="136"/>
      <c r="AA931" s="136"/>
      <c r="AB931" s="136"/>
    </row>
    <row r="932" ht="15.75" customHeight="1">
      <c r="A932" s="136"/>
      <c r="B932" s="136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6"/>
      <c r="P932" s="136"/>
      <c r="Q932" s="136"/>
      <c r="R932" s="136"/>
      <c r="S932" s="136"/>
      <c r="T932" s="136"/>
      <c r="U932" s="136"/>
      <c r="V932" s="136"/>
      <c r="W932" s="136"/>
      <c r="X932" s="136"/>
      <c r="Y932" s="136"/>
      <c r="Z932" s="136"/>
      <c r="AA932" s="136"/>
      <c r="AB932" s="136"/>
    </row>
    <row r="933" ht="15.75" customHeight="1">
      <c r="A933" s="136"/>
      <c r="B933" s="136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6"/>
      <c r="N933" s="136"/>
      <c r="O933" s="136"/>
      <c r="P933" s="136"/>
      <c r="Q933" s="136"/>
      <c r="R933" s="136"/>
      <c r="S933" s="136"/>
      <c r="T933" s="136"/>
      <c r="U933" s="136"/>
      <c r="V933" s="136"/>
      <c r="W933" s="136"/>
      <c r="X933" s="136"/>
      <c r="Y933" s="136"/>
      <c r="Z933" s="136"/>
      <c r="AA933" s="136"/>
      <c r="AB933" s="136"/>
    </row>
    <row r="934" ht="15.75" customHeight="1">
      <c r="A934" s="136"/>
      <c r="B934" s="136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6"/>
      <c r="N934" s="136"/>
      <c r="O934" s="136"/>
      <c r="P934" s="136"/>
      <c r="Q934" s="136"/>
      <c r="R934" s="136"/>
      <c r="S934" s="136"/>
      <c r="T934" s="136"/>
      <c r="U934" s="136"/>
      <c r="V934" s="136"/>
      <c r="W934" s="136"/>
      <c r="X934" s="136"/>
      <c r="Y934" s="136"/>
      <c r="Z934" s="136"/>
      <c r="AA934" s="136"/>
      <c r="AB934" s="136"/>
    </row>
    <row r="935" ht="15.75" customHeight="1">
      <c r="A935" s="136"/>
      <c r="B935" s="136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6"/>
      <c r="N935" s="136"/>
      <c r="O935" s="136"/>
      <c r="P935" s="136"/>
      <c r="Q935" s="136"/>
      <c r="R935" s="136"/>
      <c r="S935" s="136"/>
      <c r="T935" s="136"/>
      <c r="U935" s="136"/>
      <c r="V935" s="136"/>
      <c r="W935" s="136"/>
      <c r="X935" s="136"/>
      <c r="Y935" s="136"/>
      <c r="Z935" s="136"/>
      <c r="AA935" s="136"/>
      <c r="AB935" s="136"/>
    </row>
    <row r="936" ht="15.75" customHeight="1">
      <c r="A936" s="136"/>
      <c r="B936" s="136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6"/>
      <c r="N936" s="136"/>
      <c r="O936" s="136"/>
      <c r="P936" s="136"/>
      <c r="Q936" s="136"/>
      <c r="R936" s="136"/>
      <c r="S936" s="136"/>
      <c r="T936" s="136"/>
      <c r="U936" s="136"/>
      <c r="V936" s="136"/>
      <c r="W936" s="136"/>
      <c r="X936" s="136"/>
      <c r="Y936" s="136"/>
      <c r="Z936" s="136"/>
      <c r="AA936" s="136"/>
      <c r="AB936" s="136"/>
    </row>
    <row r="937" ht="15.75" customHeight="1">
      <c r="A937" s="136"/>
      <c r="B937" s="136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136"/>
      <c r="O937" s="136"/>
      <c r="P937" s="136"/>
      <c r="Q937" s="136"/>
      <c r="R937" s="136"/>
      <c r="S937" s="136"/>
      <c r="T937" s="136"/>
      <c r="U937" s="136"/>
      <c r="V937" s="136"/>
      <c r="W937" s="136"/>
      <c r="X937" s="136"/>
      <c r="Y937" s="136"/>
      <c r="Z937" s="136"/>
      <c r="AA937" s="136"/>
      <c r="AB937" s="136"/>
    </row>
    <row r="938" ht="15.75" customHeight="1">
      <c r="A938" s="136"/>
      <c r="B938" s="136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6"/>
      <c r="N938" s="136"/>
      <c r="O938" s="136"/>
      <c r="P938" s="136"/>
      <c r="Q938" s="136"/>
      <c r="R938" s="136"/>
      <c r="S938" s="136"/>
      <c r="T938" s="136"/>
      <c r="U938" s="136"/>
      <c r="V938" s="136"/>
      <c r="W938" s="136"/>
      <c r="X938" s="136"/>
      <c r="Y938" s="136"/>
      <c r="Z938" s="136"/>
      <c r="AA938" s="136"/>
      <c r="AB938" s="136"/>
    </row>
    <row r="939" ht="15.75" customHeight="1">
      <c r="A939" s="136"/>
      <c r="B939" s="136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6"/>
      <c r="N939" s="136"/>
      <c r="O939" s="136"/>
      <c r="P939" s="136"/>
      <c r="Q939" s="136"/>
      <c r="R939" s="136"/>
      <c r="S939" s="136"/>
      <c r="T939" s="136"/>
      <c r="U939" s="136"/>
      <c r="V939" s="136"/>
      <c r="W939" s="136"/>
      <c r="X939" s="136"/>
      <c r="Y939" s="136"/>
      <c r="Z939" s="136"/>
      <c r="AA939" s="136"/>
      <c r="AB939" s="136"/>
    </row>
    <row r="940" ht="15.75" customHeight="1">
      <c r="A940" s="136"/>
      <c r="B940" s="136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6"/>
      <c r="N940" s="136"/>
      <c r="O940" s="136"/>
      <c r="P940" s="136"/>
      <c r="Q940" s="136"/>
      <c r="R940" s="136"/>
      <c r="S940" s="136"/>
      <c r="T940" s="136"/>
      <c r="U940" s="136"/>
      <c r="V940" s="136"/>
      <c r="W940" s="136"/>
      <c r="X940" s="136"/>
      <c r="Y940" s="136"/>
      <c r="Z940" s="136"/>
      <c r="AA940" s="136"/>
      <c r="AB940" s="136"/>
    </row>
    <row r="941" ht="15.75" customHeight="1">
      <c r="A941" s="136"/>
      <c r="B941" s="136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6"/>
      <c r="N941" s="136"/>
      <c r="O941" s="136"/>
      <c r="P941" s="136"/>
      <c r="Q941" s="136"/>
      <c r="R941" s="136"/>
      <c r="S941" s="136"/>
      <c r="T941" s="136"/>
      <c r="U941" s="136"/>
      <c r="V941" s="136"/>
      <c r="W941" s="136"/>
      <c r="X941" s="136"/>
      <c r="Y941" s="136"/>
      <c r="Z941" s="136"/>
      <c r="AA941" s="136"/>
      <c r="AB941" s="136"/>
    </row>
    <row r="942" ht="15.75" customHeight="1">
      <c r="A942" s="136"/>
      <c r="B942" s="136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  <c r="AA942" s="136"/>
      <c r="AB942" s="136"/>
    </row>
    <row r="943" ht="15.75" customHeight="1">
      <c r="A943" s="136"/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  <c r="AA943" s="136"/>
      <c r="AB943" s="136"/>
    </row>
    <row r="944" ht="15.75" customHeight="1">
      <c r="A944" s="136"/>
      <c r="B944" s="136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  <c r="AA944" s="136"/>
      <c r="AB944" s="136"/>
    </row>
    <row r="945" ht="15.75" customHeight="1">
      <c r="A945" s="136"/>
      <c r="B945" s="136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  <c r="AA945" s="136"/>
      <c r="AB945" s="136"/>
    </row>
    <row r="946" ht="15.75" customHeight="1">
      <c r="A946" s="136"/>
      <c r="B946" s="136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  <c r="AA946" s="136"/>
      <c r="AB946" s="136"/>
    </row>
    <row r="947" ht="15.75" customHeight="1">
      <c r="A947" s="136"/>
      <c r="B947" s="136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  <c r="Y947" s="136"/>
      <c r="Z947" s="136"/>
      <c r="AA947" s="136"/>
      <c r="AB947" s="136"/>
    </row>
    <row r="948" ht="15.75" customHeight="1">
      <c r="A948" s="136"/>
      <c r="B948" s="136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6"/>
      <c r="N948" s="136"/>
      <c r="O948" s="136"/>
      <c r="P948" s="136"/>
      <c r="Q948" s="136"/>
      <c r="R948" s="136"/>
      <c r="S948" s="136"/>
      <c r="T948" s="136"/>
      <c r="U948" s="136"/>
      <c r="V948" s="136"/>
      <c r="W948" s="136"/>
      <c r="X948" s="136"/>
      <c r="Y948" s="136"/>
      <c r="Z948" s="136"/>
      <c r="AA948" s="136"/>
      <c r="AB948" s="136"/>
    </row>
    <row r="949" ht="15.75" customHeight="1">
      <c r="A949" s="136"/>
      <c r="B949" s="136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6"/>
      <c r="N949" s="136"/>
      <c r="O949" s="136"/>
      <c r="P949" s="136"/>
      <c r="Q949" s="136"/>
      <c r="R949" s="136"/>
      <c r="S949" s="136"/>
      <c r="T949" s="136"/>
      <c r="U949" s="136"/>
      <c r="V949" s="136"/>
      <c r="W949" s="136"/>
      <c r="X949" s="136"/>
      <c r="Y949" s="136"/>
      <c r="Z949" s="136"/>
      <c r="AA949" s="136"/>
      <c r="AB949" s="136"/>
    </row>
    <row r="950" ht="15.75" customHeight="1">
      <c r="A950" s="136"/>
      <c r="B950" s="136"/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6"/>
      <c r="P950" s="136"/>
      <c r="Q950" s="136"/>
      <c r="R950" s="136"/>
      <c r="S950" s="136"/>
      <c r="T950" s="136"/>
      <c r="U950" s="136"/>
      <c r="V950" s="136"/>
      <c r="W950" s="136"/>
      <c r="X950" s="136"/>
      <c r="Y950" s="136"/>
      <c r="Z950" s="136"/>
      <c r="AA950" s="136"/>
      <c r="AB950" s="136"/>
    </row>
    <row r="951" ht="15.75" customHeight="1">
      <c r="A951" s="136"/>
      <c r="B951" s="136"/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6"/>
      <c r="P951" s="136"/>
      <c r="Q951" s="136"/>
      <c r="R951" s="136"/>
      <c r="S951" s="136"/>
      <c r="T951" s="136"/>
      <c r="U951" s="136"/>
      <c r="V951" s="136"/>
      <c r="W951" s="136"/>
      <c r="X951" s="136"/>
      <c r="Y951" s="136"/>
      <c r="Z951" s="136"/>
      <c r="AA951" s="136"/>
      <c r="AB951" s="136"/>
    </row>
    <row r="952" ht="15.75" customHeight="1">
      <c r="A952" s="136"/>
      <c r="B952" s="136"/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6"/>
      <c r="P952" s="136"/>
      <c r="Q952" s="136"/>
      <c r="R952" s="136"/>
      <c r="S952" s="136"/>
      <c r="T952" s="136"/>
      <c r="U952" s="136"/>
      <c r="V952" s="136"/>
      <c r="W952" s="136"/>
      <c r="X952" s="136"/>
      <c r="Y952" s="136"/>
      <c r="Z952" s="136"/>
      <c r="AA952" s="136"/>
      <c r="AB952" s="136"/>
    </row>
    <row r="953" ht="15.75" customHeight="1">
      <c r="A953" s="136"/>
      <c r="B953" s="136"/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6"/>
      <c r="P953" s="136"/>
      <c r="Q953" s="136"/>
      <c r="R953" s="136"/>
      <c r="S953" s="136"/>
      <c r="T953" s="136"/>
      <c r="U953" s="136"/>
      <c r="V953" s="136"/>
      <c r="W953" s="136"/>
      <c r="X953" s="136"/>
      <c r="Y953" s="136"/>
      <c r="Z953" s="136"/>
      <c r="AA953" s="136"/>
      <c r="AB953" s="136"/>
    </row>
    <row r="954" ht="15.75" customHeight="1">
      <c r="A954" s="136"/>
      <c r="B954" s="136"/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6"/>
      <c r="P954" s="136"/>
      <c r="Q954" s="136"/>
      <c r="R954" s="136"/>
      <c r="S954" s="136"/>
      <c r="T954" s="136"/>
      <c r="U954" s="136"/>
      <c r="V954" s="136"/>
      <c r="W954" s="136"/>
      <c r="X954" s="136"/>
      <c r="Y954" s="136"/>
      <c r="Z954" s="136"/>
      <c r="AA954" s="136"/>
      <c r="AB954" s="136"/>
    </row>
    <row r="955" ht="15.75" customHeight="1">
      <c r="A955" s="136"/>
      <c r="B955" s="136"/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  <c r="M955" s="136"/>
      <c r="N955" s="136"/>
      <c r="O955" s="136"/>
      <c r="P955" s="136"/>
      <c r="Q955" s="136"/>
      <c r="R955" s="136"/>
      <c r="S955" s="136"/>
      <c r="T955" s="136"/>
      <c r="U955" s="136"/>
      <c r="V955" s="136"/>
      <c r="W955" s="136"/>
      <c r="X955" s="136"/>
      <c r="Y955" s="136"/>
      <c r="Z955" s="136"/>
      <c r="AA955" s="136"/>
      <c r="AB955" s="136"/>
    </row>
    <row r="956" ht="15.75" customHeight="1">
      <c r="A956" s="136"/>
      <c r="B956" s="136"/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  <c r="W956" s="136"/>
      <c r="X956" s="136"/>
      <c r="Y956" s="136"/>
      <c r="Z956" s="136"/>
      <c r="AA956" s="136"/>
      <c r="AB956" s="136"/>
    </row>
    <row r="957" ht="15.75" customHeight="1">
      <c r="A957" s="136"/>
      <c r="B957" s="136"/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  <c r="N957" s="136"/>
      <c r="O957" s="136"/>
      <c r="P957" s="136"/>
      <c r="Q957" s="136"/>
      <c r="R957" s="136"/>
      <c r="S957" s="136"/>
      <c r="T957" s="136"/>
      <c r="U957" s="136"/>
      <c r="V957" s="136"/>
      <c r="W957" s="136"/>
      <c r="X957" s="136"/>
      <c r="Y957" s="136"/>
      <c r="Z957" s="136"/>
      <c r="AA957" s="136"/>
      <c r="AB957" s="136"/>
    </row>
    <row r="958" ht="15.75" customHeight="1">
      <c r="A958" s="136"/>
      <c r="B958" s="136"/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  <c r="M958" s="136"/>
      <c r="N958" s="136"/>
      <c r="O958" s="136"/>
      <c r="P958" s="136"/>
      <c r="Q958" s="136"/>
      <c r="R958" s="136"/>
      <c r="S958" s="136"/>
      <c r="T958" s="136"/>
      <c r="U958" s="136"/>
      <c r="V958" s="136"/>
      <c r="W958" s="136"/>
      <c r="X958" s="136"/>
      <c r="Y958" s="136"/>
      <c r="Z958" s="136"/>
      <c r="AA958" s="136"/>
      <c r="AB958" s="136"/>
    </row>
    <row r="959" ht="15.75" customHeight="1">
      <c r="A959" s="136"/>
      <c r="B959" s="136"/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  <c r="M959" s="136"/>
      <c r="N959" s="136"/>
      <c r="O959" s="136"/>
      <c r="P959" s="136"/>
      <c r="Q959" s="136"/>
      <c r="R959" s="136"/>
      <c r="S959" s="136"/>
      <c r="T959" s="136"/>
      <c r="U959" s="136"/>
      <c r="V959" s="136"/>
      <c r="W959" s="136"/>
      <c r="X959" s="136"/>
      <c r="Y959" s="136"/>
      <c r="Z959" s="136"/>
      <c r="AA959" s="136"/>
      <c r="AB959" s="136"/>
    </row>
    <row r="960" ht="15.75" customHeight="1">
      <c r="A960" s="136"/>
      <c r="B960" s="136"/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  <c r="M960" s="136"/>
      <c r="N960" s="136"/>
      <c r="O960" s="136"/>
      <c r="P960" s="136"/>
      <c r="Q960" s="136"/>
      <c r="R960" s="136"/>
      <c r="S960" s="136"/>
      <c r="T960" s="136"/>
      <c r="U960" s="136"/>
      <c r="V960" s="136"/>
      <c r="W960" s="136"/>
      <c r="X960" s="136"/>
      <c r="Y960" s="136"/>
      <c r="Z960" s="136"/>
      <c r="AA960" s="136"/>
      <c r="AB960" s="136"/>
    </row>
    <row r="961" ht="15.75" customHeight="1">
      <c r="A961" s="136"/>
      <c r="B961" s="136"/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  <c r="Q961" s="136"/>
      <c r="R961" s="136"/>
      <c r="S961" s="136"/>
      <c r="T961" s="136"/>
      <c r="U961" s="136"/>
      <c r="V961" s="136"/>
      <c r="W961" s="136"/>
      <c r="X961" s="136"/>
      <c r="Y961" s="136"/>
      <c r="Z961" s="136"/>
      <c r="AA961" s="136"/>
      <c r="AB961" s="136"/>
    </row>
    <row r="962" ht="15.75" customHeight="1">
      <c r="A962" s="136"/>
      <c r="B962" s="136"/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  <c r="M962" s="136"/>
      <c r="N962" s="136"/>
      <c r="O962" s="136"/>
      <c r="P962" s="136"/>
      <c r="Q962" s="136"/>
      <c r="R962" s="136"/>
      <c r="S962" s="136"/>
      <c r="T962" s="136"/>
      <c r="U962" s="136"/>
      <c r="V962" s="136"/>
      <c r="W962" s="136"/>
      <c r="X962" s="136"/>
      <c r="Y962" s="136"/>
      <c r="Z962" s="136"/>
      <c r="AA962" s="136"/>
      <c r="AB962" s="136"/>
    </row>
    <row r="963" ht="15.75" customHeight="1">
      <c r="A963" s="136"/>
      <c r="B963" s="136"/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  <c r="M963" s="136"/>
      <c r="N963" s="136"/>
      <c r="O963" s="136"/>
      <c r="P963" s="136"/>
      <c r="Q963" s="136"/>
      <c r="R963" s="136"/>
      <c r="S963" s="136"/>
      <c r="T963" s="136"/>
      <c r="U963" s="136"/>
      <c r="V963" s="136"/>
      <c r="W963" s="136"/>
      <c r="X963" s="136"/>
      <c r="Y963" s="136"/>
      <c r="Z963" s="136"/>
      <c r="AA963" s="136"/>
      <c r="AB963" s="136"/>
    </row>
    <row r="964" ht="15.75" customHeight="1">
      <c r="A964" s="136"/>
      <c r="B964" s="136"/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  <c r="M964" s="136"/>
      <c r="N964" s="136"/>
      <c r="O964" s="136"/>
      <c r="P964" s="136"/>
      <c r="Q964" s="136"/>
      <c r="R964" s="136"/>
      <c r="S964" s="136"/>
      <c r="T964" s="136"/>
      <c r="U964" s="136"/>
      <c r="V964" s="136"/>
      <c r="W964" s="136"/>
      <c r="X964" s="136"/>
      <c r="Y964" s="136"/>
      <c r="Z964" s="136"/>
      <c r="AA964" s="136"/>
      <c r="AB964" s="136"/>
    </row>
    <row r="965" ht="15.75" customHeight="1">
      <c r="A965" s="136"/>
      <c r="B965" s="136"/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  <c r="M965" s="136"/>
      <c r="N965" s="136"/>
      <c r="O965" s="136"/>
      <c r="P965" s="136"/>
      <c r="Q965" s="136"/>
      <c r="R965" s="136"/>
      <c r="S965" s="136"/>
      <c r="T965" s="136"/>
      <c r="U965" s="136"/>
      <c r="V965" s="136"/>
      <c r="W965" s="136"/>
      <c r="X965" s="136"/>
      <c r="Y965" s="136"/>
      <c r="Z965" s="136"/>
      <c r="AA965" s="136"/>
      <c r="AB965" s="136"/>
    </row>
    <row r="966" ht="15.75" customHeight="1">
      <c r="A966" s="136"/>
      <c r="B966" s="136"/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  <c r="M966" s="136"/>
      <c r="N966" s="136"/>
      <c r="O966" s="136"/>
      <c r="P966" s="136"/>
      <c r="Q966" s="136"/>
      <c r="R966" s="136"/>
      <c r="S966" s="136"/>
      <c r="T966" s="136"/>
      <c r="U966" s="136"/>
      <c r="V966" s="136"/>
      <c r="W966" s="136"/>
      <c r="X966" s="136"/>
      <c r="Y966" s="136"/>
      <c r="Z966" s="136"/>
      <c r="AA966" s="136"/>
      <c r="AB966" s="136"/>
    </row>
    <row r="967" ht="15.75" customHeight="1">
      <c r="A967" s="136"/>
      <c r="B967" s="136"/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  <c r="M967" s="136"/>
      <c r="N967" s="136"/>
      <c r="O967" s="136"/>
      <c r="P967" s="136"/>
      <c r="Q967" s="136"/>
      <c r="R967" s="136"/>
      <c r="S967" s="136"/>
      <c r="T967" s="136"/>
      <c r="U967" s="136"/>
      <c r="V967" s="136"/>
      <c r="W967" s="136"/>
      <c r="X967" s="136"/>
      <c r="Y967" s="136"/>
      <c r="Z967" s="136"/>
      <c r="AA967" s="136"/>
      <c r="AB967" s="136"/>
    </row>
    <row r="968" ht="15.75" customHeight="1">
      <c r="A968" s="136"/>
      <c r="B968" s="136"/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  <c r="M968" s="136"/>
      <c r="N968" s="136"/>
      <c r="O968" s="136"/>
      <c r="P968" s="136"/>
      <c r="Q968" s="136"/>
      <c r="R968" s="136"/>
      <c r="S968" s="136"/>
      <c r="T968" s="136"/>
      <c r="U968" s="136"/>
      <c r="V968" s="136"/>
      <c r="W968" s="136"/>
      <c r="X968" s="136"/>
      <c r="Y968" s="136"/>
      <c r="Z968" s="136"/>
      <c r="AA968" s="136"/>
      <c r="AB968" s="136"/>
    </row>
    <row r="969" ht="15.75" customHeight="1">
      <c r="A969" s="136"/>
      <c r="B969" s="136"/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  <c r="M969" s="136"/>
      <c r="N969" s="136"/>
      <c r="O969" s="136"/>
      <c r="P969" s="136"/>
      <c r="Q969" s="136"/>
      <c r="R969" s="136"/>
      <c r="S969" s="136"/>
      <c r="T969" s="136"/>
      <c r="U969" s="136"/>
      <c r="V969" s="136"/>
      <c r="W969" s="136"/>
      <c r="X969" s="136"/>
      <c r="Y969" s="136"/>
      <c r="Z969" s="136"/>
      <c r="AA969" s="136"/>
      <c r="AB969" s="136"/>
    </row>
    <row r="970" ht="15.75" customHeight="1">
      <c r="A970" s="136"/>
      <c r="B970" s="136"/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  <c r="M970" s="136"/>
      <c r="N970" s="136"/>
      <c r="O970" s="136"/>
      <c r="P970" s="136"/>
      <c r="Q970" s="136"/>
      <c r="R970" s="136"/>
      <c r="S970" s="136"/>
      <c r="T970" s="136"/>
      <c r="U970" s="136"/>
      <c r="V970" s="136"/>
      <c r="W970" s="136"/>
      <c r="X970" s="136"/>
      <c r="Y970" s="136"/>
      <c r="Z970" s="136"/>
      <c r="AA970" s="136"/>
      <c r="AB970" s="136"/>
    </row>
    <row r="971" ht="15.75" customHeight="1">
      <c r="A971" s="136"/>
      <c r="B971" s="136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6"/>
      <c r="U971" s="136"/>
      <c r="V971" s="136"/>
      <c r="W971" s="136"/>
      <c r="X971" s="136"/>
      <c r="Y971" s="136"/>
      <c r="Z971" s="136"/>
      <c r="AA971" s="136"/>
      <c r="AB971" s="136"/>
    </row>
    <row r="972" ht="15.75" customHeight="1">
      <c r="A972" s="136"/>
      <c r="B972" s="136"/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6"/>
      <c r="P972" s="136"/>
      <c r="Q972" s="136"/>
      <c r="R972" s="136"/>
      <c r="S972" s="136"/>
      <c r="T972" s="136"/>
      <c r="U972" s="136"/>
      <c r="V972" s="136"/>
      <c r="W972" s="136"/>
      <c r="X972" s="136"/>
      <c r="Y972" s="136"/>
      <c r="Z972" s="136"/>
      <c r="AA972" s="136"/>
      <c r="AB972" s="136"/>
    </row>
    <row r="973" ht="15.75" customHeight="1">
      <c r="A973" s="136"/>
      <c r="B973" s="136"/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6"/>
      <c r="P973" s="136"/>
      <c r="Q973" s="136"/>
      <c r="R973" s="136"/>
      <c r="S973" s="136"/>
      <c r="T973" s="136"/>
      <c r="U973" s="136"/>
      <c r="V973" s="136"/>
      <c r="W973" s="136"/>
      <c r="X973" s="136"/>
      <c r="Y973" s="136"/>
      <c r="Z973" s="136"/>
      <c r="AA973" s="136"/>
      <c r="AB973" s="136"/>
    </row>
    <row r="974" ht="15.75" customHeight="1">
      <c r="A974" s="136"/>
      <c r="B974" s="136"/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6"/>
      <c r="P974" s="136"/>
      <c r="Q974" s="136"/>
      <c r="R974" s="136"/>
      <c r="S974" s="136"/>
      <c r="T974" s="136"/>
      <c r="U974" s="136"/>
      <c r="V974" s="136"/>
      <c r="W974" s="136"/>
      <c r="X974" s="136"/>
      <c r="Y974" s="136"/>
      <c r="Z974" s="136"/>
      <c r="AA974" s="136"/>
      <c r="AB974" s="136"/>
    </row>
    <row r="975" ht="15.75" customHeight="1">
      <c r="A975" s="136"/>
      <c r="B975" s="136"/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6"/>
      <c r="P975" s="136"/>
      <c r="Q975" s="136"/>
      <c r="R975" s="136"/>
      <c r="S975" s="136"/>
      <c r="T975" s="136"/>
      <c r="U975" s="136"/>
      <c r="V975" s="136"/>
      <c r="W975" s="136"/>
      <c r="X975" s="136"/>
      <c r="Y975" s="136"/>
      <c r="Z975" s="136"/>
      <c r="AA975" s="136"/>
      <c r="AB975" s="136"/>
    </row>
    <row r="976" ht="15.75" customHeight="1">
      <c r="A976" s="136"/>
      <c r="B976" s="136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36"/>
      <c r="T976" s="136"/>
      <c r="U976" s="136"/>
      <c r="V976" s="136"/>
      <c r="W976" s="136"/>
      <c r="X976" s="136"/>
      <c r="Y976" s="136"/>
      <c r="Z976" s="136"/>
      <c r="AA976" s="136"/>
      <c r="AB976" s="136"/>
    </row>
    <row r="977" ht="15.75" customHeight="1">
      <c r="A977" s="136"/>
      <c r="B977" s="136"/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  <c r="M977" s="136"/>
      <c r="N977" s="136"/>
      <c r="O977" s="136"/>
      <c r="P977" s="136"/>
      <c r="Q977" s="136"/>
      <c r="R977" s="136"/>
      <c r="S977" s="136"/>
      <c r="T977" s="136"/>
      <c r="U977" s="136"/>
      <c r="V977" s="136"/>
      <c r="W977" s="136"/>
      <c r="X977" s="136"/>
      <c r="Y977" s="136"/>
      <c r="Z977" s="136"/>
      <c r="AA977" s="136"/>
      <c r="AB977" s="136"/>
    </row>
    <row r="978" ht="15.75" customHeight="1">
      <c r="A978" s="136"/>
      <c r="B978" s="136"/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  <c r="M978" s="136"/>
      <c r="N978" s="136"/>
      <c r="O978" s="136"/>
      <c r="P978" s="136"/>
      <c r="Q978" s="136"/>
      <c r="R978" s="136"/>
      <c r="S978" s="136"/>
      <c r="T978" s="136"/>
      <c r="U978" s="136"/>
      <c r="V978" s="136"/>
      <c r="W978" s="136"/>
      <c r="X978" s="136"/>
      <c r="Y978" s="136"/>
      <c r="Z978" s="136"/>
      <c r="AA978" s="136"/>
      <c r="AB978" s="136"/>
    </row>
    <row r="979" ht="15.75" customHeight="1">
      <c r="A979" s="136"/>
      <c r="B979" s="136"/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  <c r="M979" s="136"/>
      <c r="N979" s="136"/>
      <c r="O979" s="136"/>
      <c r="P979" s="136"/>
      <c r="Q979" s="136"/>
      <c r="R979" s="136"/>
      <c r="S979" s="136"/>
      <c r="T979" s="136"/>
      <c r="U979" s="136"/>
      <c r="V979" s="136"/>
      <c r="W979" s="136"/>
      <c r="X979" s="136"/>
      <c r="Y979" s="136"/>
      <c r="Z979" s="136"/>
      <c r="AA979" s="136"/>
      <c r="AB979" s="136"/>
    </row>
    <row r="980" ht="15.75" customHeight="1">
      <c r="A980" s="136"/>
      <c r="B980" s="136"/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  <c r="M980" s="136"/>
      <c r="N980" s="136"/>
      <c r="O980" s="136"/>
      <c r="P980" s="136"/>
      <c r="Q980" s="136"/>
      <c r="R980" s="136"/>
      <c r="S980" s="136"/>
      <c r="T980" s="136"/>
      <c r="U980" s="136"/>
      <c r="V980" s="136"/>
      <c r="W980" s="136"/>
      <c r="X980" s="136"/>
      <c r="Y980" s="136"/>
      <c r="Z980" s="136"/>
      <c r="AA980" s="136"/>
      <c r="AB980" s="136"/>
    </row>
    <row r="981" ht="15.75" customHeight="1">
      <c r="A981" s="136"/>
      <c r="B981" s="136"/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  <c r="M981" s="136"/>
      <c r="N981" s="136"/>
      <c r="O981" s="136"/>
      <c r="P981" s="136"/>
      <c r="Q981" s="136"/>
      <c r="R981" s="136"/>
      <c r="S981" s="136"/>
      <c r="T981" s="136"/>
      <c r="U981" s="136"/>
      <c r="V981" s="136"/>
      <c r="W981" s="136"/>
      <c r="X981" s="136"/>
      <c r="Y981" s="136"/>
      <c r="Z981" s="136"/>
      <c r="AA981" s="136"/>
      <c r="AB981" s="136"/>
    </row>
    <row r="982" ht="15.75" customHeight="1">
      <c r="A982" s="136"/>
      <c r="B982" s="136"/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  <c r="M982" s="136"/>
      <c r="N982" s="136"/>
      <c r="O982" s="136"/>
      <c r="P982" s="136"/>
      <c r="Q982" s="136"/>
      <c r="R982" s="136"/>
      <c r="S982" s="136"/>
      <c r="T982" s="136"/>
      <c r="U982" s="136"/>
      <c r="V982" s="136"/>
      <c r="W982" s="136"/>
      <c r="X982" s="136"/>
      <c r="Y982" s="136"/>
      <c r="Z982" s="136"/>
      <c r="AA982" s="136"/>
      <c r="AB982" s="136"/>
    </row>
    <row r="983" ht="15.75" customHeight="1">
      <c r="A983" s="136"/>
      <c r="B983" s="136"/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  <c r="M983" s="136"/>
      <c r="N983" s="136"/>
      <c r="O983" s="136"/>
      <c r="P983" s="136"/>
      <c r="Q983" s="136"/>
      <c r="R983" s="136"/>
      <c r="S983" s="136"/>
      <c r="T983" s="136"/>
      <c r="U983" s="136"/>
      <c r="V983" s="136"/>
      <c r="W983" s="136"/>
      <c r="X983" s="136"/>
      <c r="Y983" s="136"/>
      <c r="Z983" s="136"/>
      <c r="AA983" s="136"/>
      <c r="AB983" s="136"/>
    </row>
    <row r="984" ht="15.75" customHeight="1">
      <c r="A984" s="136"/>
      <c r="B984" s="136"/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  <c r="M984" s="136"/>
      <c r="N984" s="136"/>
      <c r="O984" s="136"/>
      <c r="P984" s="136"/>
      <c r="Q984" s="136"/>
      <c r="R984" s="136"/>
      <c r="S984" s="136"/>
      <c r="T984" s="136"/>
      <c r="U984" s="136"/>
      <c r="V984" s="136"/>
      <c r="W984" s="136"/>
      <c r="X984" s="136"/>
      <c r="Y984" s="136"/>
      <c r="Z984" s="136"/>
      <c r="AA984" s="136"/>
      <c r="AB984" s="136"/>
    </row>
    <row r="985" ht="15.75" customHeight="1">
      <c r="A985" s="136"/>
      <c r="B985" s="136"/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  <c r="M985" s="136"/>
      <c r="N985" s="136"/>
      <c r="O985" s="136"/>
      <c r="P985" s="136"/>
      <c r="Q985" s="136"/>
      <c r="R985" s="136"/>
      <c r="S985" s="136"/>
      <c r="T985" s="136"/>
      <c r="U985" s="136"/>
      <c r="V985" s="136"/>
      <c r="W985" s="136"/>
      <c r="X985" s="136"/>
      <c r="Y985" s="136"/>
      <c r="Z985" s="136"/>
      <c r="AA985" s="136"/>
      <c r="AB985" s="136"/>
    </row>
    <row r="986" ht="15.75" customHeight="1">
      <c r="A986" s="136"/>
      <c r="B986" s="136"/>
      <c r="C986" s="136"/>
      <c r="D986" s="136"/>
      <c r="E986" s="136"/>
      <c r="F986" s="136"/>
      <c r="G986" s="136"/>
      <c r="H986" s="136"/>
      <c r="I986" s="136"/>
      <c r="J986" s="136"/>
      <c r="K986" s="136"/>
      <c r="L986" s="136"/>
      <c r="M986" s="136"/>
      <c r="N986" s="136"/>
      <c r="O986" s="136"/>
      <c r="P986" s="136"/>
      <c r="Q986" s="136"/>
      <c r="R986" s="136"/>
      <c r="S986" s="136"/>
      <c r="T986" s="136"/>
      <c r="U986" s="136"/>
      <c r="V986" s="136"/>
      <c r="W986" s="136"/>
      <c r="X986" s="136"/>
      <c r="Y986" s="136"/>
      <c r="Z986" s="136"/>
      <c r="AA986" s="136"/>
      <c r="AB986" s="136"/>
    </row>
    <row r="987" ht="15.75" customHeight="1">
      <c r="A987" s="136"/>
      <c r="B987" s="136"/>
      <c r="C987" s="136"/>
      <c r="D987" s="136"/>
      <c r="E987" s="136"/>
      <c r="F987" s="136"/>
      <c r="G987" s="136"/>
      <c r="H987" s="136"/>
      <c r="I987" s="136"/>
      <c r="J987" s="136"/>
      <c r="K987" s="136"/>
      <c r="L987" s="136"/>
      <c r="M987" s="136"/>
      <c r="N987" s="136"/>
      <c r="O987" s="136"/>
      <c r="P987" s="136"/>
      <c r="Q987" s="136"/>
      <c r="R987" s="136"/>
      <c r="S987" s="136"/>
      <c r="T987" s="136"/>
      <c r="U987" s="136"/>
      <c r="V987" s="136"/>
      <c r="W987" s="136"/>
      <c r="X987" s="136"/>
      <c r="Y987" s="136"/>
      <c r="Z987" s="136"/>
      <c r="AA987" s="136"/>
      <c r="AB987" s="136"/>
    </row>
    <row r="988" ht="15.75" customHeight="1">
      <c r="A988" s="136"/>
      <c r="B988" s="136"/>
      <c r="C988" s="136"/>
      <c r="D988" s="136"/>
      <c r="E988" s="136"/>
      <c r="F988" s="136"/>
      <c r="G988" s="136"/>
      <c r="H988" s="136"/>
      <c r="I988" s="136"/>
      <c r="J988" s="136"/>
      <c r="K988" s="136"/>
      <c r="L988" s="136"/>
      <c r="M988" s="136"/>
      <c r="N988" s="136"/>
      <c r="O988" s="136"/>
      <c r="P988" s="136"/>
      <c r="Q988" s="136"/>
      <c r="R988" s="136"/>
      <c r="S988" s="136"/>
      <c r="T988" s="136"/>
      <c r="U988" s="136"/>
      <c r="V988" s="136"/>
      <c r="W988" s="136"/>
      <c r="X988" s="136"/>
      <c r="Y988" s="136"/>
      <c r="Z988" s="136"/>
      <c r="AA988" s="136"/>
      <c r="AB988" s="136"/>
    </row>
    <row r="989" ht="15.75" customHeight="1">
      <c r="A989" s="136"/>
      <c r="B989" s="136"/>
      <c r="C989" s="136"/>
      <c r="D989" s="136"/>
      <c r="E989" s="136"/>
      <c r="F989" s="136"/>
      <c r="G989" s="136"/>
      <c r="H989" s="136"/>
      <c r="I989" s="136"/>
      <c r="J989" s="136"/>
      <c r="K989" s="136"/>
      <c r="L989" s="136"/>
      <c r="M989" s="136"/>
      <c r="N989" s="136"/>
      <c r="O989" s="136"/>
      <c r="P989" s="136"/>
      <c r="Q989" s="136"/>
      <c r="R989" s="136"/>
      <c r="S989" s="136"/>
      <c r="T989" s="136"/>
      <c r="U989" s="136"/>
      <c r="V989" s="136"/>
      <c r="W989" s="136"/>
      <c r="X989" s="136"/>
      <c r="Y989" s="136"/>
      <c r="Z989" s="136"/>
      <c r="AA989" s="136"/>
      <c r="AB989" s="136"/>
    </row>
    <row r="990" ht="15.75" customHeight="1">
      <c r="A990" s="136"/>
      <c r="B990" s="136"/>
      <c r="C990" s="136"/>
      <c r="D990" s="136"/>
      <c r="E990" s="136"/>
      <c r="F990" s="136"/>
      <c r="G990" s="136"/>
      <c r="H990" s="136"/>
      <c r="I990" s="136"/>
      <c r="J990" s="136"/>
      <c r="K990" s="136"/>
      <c r="L990" s="136"/>
      <c r="M990" s="136"/>
      <c r="N990" s="136"/>
      <c r="O990" s="136"/>
      <c r="P990" s="136"/>
      <c r="Q990" s="136"/>
      <c r="R990" s="136"/>
      <c r="S990" s="136"/>
      <c r="T990" s="136"/>
      <c r="U990" s="136"/>
      <c r="V990" s="136"/>
      <c r="W990" s="136"/>
      <c r="X990" s="136"/>
      <c r="Y990" s="136"/>
      <c r="Z990" s="136"/>
      <c r="AA990" s="136"/>
      <c r="AB990" s="136"/>
    </row>
    <row r="991" ht="15.75" customHeight="1">
      <c r="A991" s="136"/>
      <c r="B991" s="136"/>
      <c r="C991" s="136"/>
      <c r="D991" s="136"/>
      <c r="E991" s="136"/>
      <c r="F991" s="136"/>
      <c r="G991" s="136"/>
      <c r="H991" s="136"/>
      <c r="I991" s="136"/>
      <c r="J991" s="136"/>
      <c r="K991" s="136"/>
      <c r="L991" s="136"/>
      <c r="M991" s="136"/>
      <c r="N991" s="136"/>
      <c r="O991" s="136"/>
      <c r="P991" s="136"/>
      <c r="Q991" s="136"/>
      <c r="R991" s="136"/>
      <c r="S991" s="136"/>
      <c r="T991" s="136"/>
      <c r="U991" s="136"/>
      <c r="V991" s="136"/>
      <c r="W991" s="136"/>
      <c r="X991" s="136"/>
      <c r="Y991" s="136"/>
      <c r="Z991" s="136"/>
      <c r="AA991" s="136"/>
      <c r="AB991" s="136"/>
    </row>
    <row r="992" ht="15.75" customHeight="1">
      <c r="A992" s="136"/>
      <c r="B992" s="136"/>
      <c r="C992" s="136"/>
      <c r="D992" s="136"/>
      <c r="E992" s="136"/>
      <c r="F992" s="136"/>
      <c r="G992" s="136"/>
      <c r="H992" s="136"/>
      <c r="I992" s="136"/>
      <c r="J992" s="136"/>
      <c r="K992" s="136"/>
      <c r="L992" s="136"/>
      <c r="M992" s="136"/>
      <c r="N992" s="136"/>
      <c r="O992" s="136"/>
      <c r="P992" s="136"/>
      <c r="Q992" s="136"/>
      <c r="R992" s="136"/>
      <c r="S992" s="136"/>
      <c r="T992" s="136"/>
      <c r="U992" s="136"/>
      <c r="V992" s="136"/>
      <c r="W992" s="136"/>
      <c r="X992" s="136"/>
      <c r="Y992" s="136"/>
      <c r="Z992" s="136"/>
      <c r="AA992" s="136"/>
      <c r="AB992" s="136"/>
    </row>
    <row r="993" ht="15.75" customHeight="1">
      <c r="A993" s="136"/>
      <c r="B993" s="136"/>
      <c r="C993" s="136"/>
      <c r="D993" s="136"/>
      <c r="E993" s="136"/>
      <c r="F993" s="136"/>
      <c r="G993" s="136"/>
      <c r="H993" s="136"/>
      <c r="I993" s="136"/>
      <c r="J993" s="136"/>
      <c r="K993" s="136"/>
      <c r="L993" s="136"/>
      <c r="M993" s="136"/>
      <c r="N993" s="136"/>
      <c r="O993" s="136"/>
      <c r="P993" s="136"/>
      <c r="Q993" s="136"/>
      <c r="R993" s="136"/>
      <c r="S993" s="136"/>
      <c r="T993" s="136"/>
      <c r="U993" s="136"/>
      <c r="V993" s="136"/>
      <c r="W993" s="136"/>
      <c r="X993" s="136"/>
      <c r="Y993" s="136"/>
      <c r="Z993" s="136"/>
      <c r="AA993" s="136"/>
      <c r="AB993" s="136"/>
    </row>
    <row r="994" ht="15.75" customHeight="1">
      <c r="A994" s="136"/>
      <c r="B994" s="136"/>
      <c r="C994" s="136"/>
      <c r="D994" s="136"/>
      <c r="E994" s="136"/>
      <c r="F994" s="136"/>
      <c r="G994" s="136"/>
      <c r="H994" s="136"/>
      <c r="I994" s="136"/>
      <c r="J994" s="136"/>
      <c r="K994" s="136"/>
      <c r="L994" s="136"/>
      <c r="M994" s="136"/>
      <c r="N994" s="136"/>
      <c r="O994" s="136"/>
      <c r="P994" s="136"/>
      <c r="Q994" s="136"/>
      <c r="R994" s="136"/>
      <c r="S994" s="136"/>
      <c r="T994" s="136"/>
      <c r="U994" s="136"/>
      <c r="V994" s="136"/>
      <c r="W994" s="136"/>
      <c r="X994" s="136"/>
      <c r="Y994" s="136"/>
      <c r="Z994" s="136"/>
      <c r="AA994" s="136"/>
      <c r="AB994" s="136"/>
    </row>
    <row r="995" ht="15.75" customHeight="1">
      <c r="A995" s="136"/>
      <c r="B995" s="136"/>
      <c r="C995" s="136"/>
      <c r="D995" s="136"/>
      <c r="E995" s="136"/>
      <c r="F995" s="136"/>
      <c r="G995" s="136"/>
      <c r="H995" s="136"/>
      <c r="I995" s="136"/>
      <c r="J995" s="136"/>
      <c r="K995" s="136"/>
      <c r="L995" s="136"/>
      <c r="M995" s="136"/>
      <c r="N995" s="136"/>
      <c r="O995" s="136"/>
      <c r="P995" s="136"/>
      <c r="Q995" s="136"/>
      <c r="R995" s="136"/>
      <c r="S995" s="136"/>
      <c r="T995" s="136"/>
      <c r="U995" s="136"/>
      <c r="V995" s="136"/>
      <c r="W995" s="136"/>
      <c r="X995" s="136"/>
      <c r="Y995" s="136"/>
      <c r="Z995" s="136"/>
      <c r="AA995" s="136"/>
      <c r="AB995" s="136"/>
    </row>
    <row r="996" ht="15.75" customHeight="1">
      <c r="A996" s="136"/>
      <c r="B996" s="136"/>
      <c r="C996" s="136"/>
      <c r="D996" s="136"/>
      <c r="E996" s="136"/>
      <c r="F996" s="136"/>
      <c r="G996" s="136"/>
      <c r="H996" s="136"/>
      <c r="I996" s="136"/>
      <c r="J996" s="136"/>
      <c r="K996" s="136"/>
      <c r="L996" s="136"/>
      <c r="M996" s="136"/>
      <c r="N996" s="136"/>
      <c r="O996" s="136"/>
      <c r="P996" s="136"/>
      <c r="Q996" s="136"/>
      <c r="R996" s="136"/>
      <c r="S996" s="136"/>
      <c r="T996" s="136"/>
      <c r="U996" s="136"/>
      <c r="V996" s="136"/>
      <c r="W996" s="136"/>
      <c r="X996" s="136"/>
      <c r="Y996" s="136"/>
      <c r="Z996" s="136"/>
      <c r="AA996" s="136"/>
      <c r="AB996" s="136"/>
    </row>
    <row r="997" ht="15.75" customHeight="1">
      <c r="A997" s="136"/>
      <c r="B997" s="136"/>
      <c r="C997" s="136"/>
      <c r="D997" s="136"/>
      <c r="E997" s="136"/>
      <c r="F997" s="136"/>
      <c r="G997" s="136"/>
      <c r="H997" s="136"/>
      <c r="I997" s="136"/>
      <c r="J997" s="136"/>
      <c r="K997" s="136"/>
      <c r="L997" s="136"/>
      <c r="M997" s="136"/>
      <c r="N997" s="136"/>
      <c r="O997" s="136"/>
      <c r="P997" s="136"/>
      <c r="Q997" s="136"/>
      <c r="R997" s="136"/>
      <c r="S997" s="136"/>
      <c r="T997" s="136"/>
      <c r="U997" s="136"/>
      <c r="V997" s="136"/>
      <c r="W997" s="136"/>
      <c r="X997" s="136"/>
      <c r="Y997" s="136"/>
      <c r="Z997" s="136"/>
      <c r="AA997" s="136"/>
      <c r="AB997" s="136"/>
    </row>
    <row r="998" ht="15.75" customHeight="1">
      <c r="A998" s="136"/>
      <c r="B998" s="136"/>
      <c r="C998" s="136"/>
      <c r="D998" s="136"/>
      <c r="E998" s="136"/>
      <c r="F998" s="136"/>
      <c r="G998" s="136"/>
      <c r="H998" s="136"/>
      <c r="I998" s="136"/>
      <c r="J998" s="136"/>
      <c r="K998" s="136"/>
      <c r="L998" s="136"/>
      <c r="M998" s="136"/>
      <c r="N998" s="136"/>
      <c r="O998" s="136"/>
      <c r="P998" s="136"/>
      <c r="Q998" s="136"/>
      <c r="R998" s="136"/>
      <c r="S998" s="136"/>
      <c r="T998" s="136"/>
      <c r="U998" s="136"/>
      <c r="V998" s="136"/>
      <c r="W998" s="136"/>
      <c r="X998" s="136"/>
      <c r="Y998" s="136"/>
      <c r="Z998" s="136"/>
      <c r="AA998" s="136"/>
      <c r="AB998" s="136"/>
    </row>
    <row r="999" ht="15.75" customHeight="1">
      <c r="A999" s="136"/>
      <c r="B999" s="136"/>
      <c r="C999" s="136"/>
      <c r="D999" s="136"/>
      <c r="E999" s="136"/>
      <c r="F999" s="136"/>
      <c r="G999" s="136"/>
      <c r="H999" s="136"/>
      <c r="I999" s="136"/>
      <c r="J999" s="136"/>
      <c r="K999" s="136"/>
      <c r="L999" s="136"/>
      <c r="M999" s="136"/>
      <c r="N999" s="136"/>
      <c r="O999" s="136"/>
      <c r="P999" s="136"/>
      <c r="Q999" s="136"/>
      <c r="R999" s="136"/>
      <c r="S999" s="136"/>
      <c r="T999" s="136"/>
      <c r="U999" s="136"/>
      <c r="V999" s="136"/>
      <c r="W999" s="136"/>
      <c r="X999" s="136"/>
      <c r="Y999" s="136"/>
      <c r="Z999" s="136"/>
      <c r="AA999" s="136"/>
      <c r="AB999" s="136"/>
    </row>
    <row r="1000" ht="15.75" customHeight="1">
      <c r="A1000" s="136"/>
      <c r="B1000" s="136"/>
      <c r="C1000" s="136"/>
      <c r="D1000" s="136"/>
      <c r="E1000" s="136"/>
      <c r="F1000" s="136"/>
      <c r="G1000" s="136"/>
      <c r="H1000" s="136"/>
      <c r="I1000" s="136"/>
      <c r="J1000" s="136"/>
      <c r="K1000" s="136"/>
      <c r="L1000" s="136"/>
      <c r="M1000" s="136"/>
      <c r="N1000" s="136"/>
      <c r="O1000" s="136"/>
      <c r="P1000" s="136"/>
      <c r="Q1000" s="136"/>
      <c r="R1000" s="136"/>
      <c r="S1000" s="136"/>
      <c r="T1000" s="136"/>
      <c r="U1000" s="136"/>
      <c r="V1000" s="136"/>
      <c r="W1000" s="136"/>
      <c r="X1000" s="136"/>
      <c r="Y1000" s="136"/>
      <c r="Z1000" s="136"/>
      <c r="AA1000" s="136"/>
      <c r="AB1000" s="136"/>
    </row>
  </sheetData>
  <mergeCells count="46">
    <mergeCell ref="K27:R27"/>
    <mergeCell ref="S27:T27"/>
    <mergeCell ref="K28:R28"/>
    <mergeCell ref="S28:T28"/>
    <mergeCell ref="I27:J27"/>
    <mergeCell ref="I28:J28"/>
    <mergeCell ref="I31:J31"/>
    <mergeCell ref="I32:J32"/>
    <mergeCell ref="I33:J33"/>
    <mergeCell ref="I34:J34"/>
    <mergeCell ref="I35:J35"/>
    <mergeCell ref="F1:P1"/>
    <mergeCell ref="F2:P2"/>
    <mergeCell ref="C5:F5"/>
    <mergeCell ref="H5:K5"/>
    <mergeCell ref="M5:P5"/>
    <mergeCell ref="C27:F27"/>
    <mergeCell ref="C28:F28"/>
    <mergeCell ref="C30:F30"/>
    <mergeCell ref="C31:F31"/>
    <mergeCell ref="C34:F34"/>
    <mergeCell ref="C35:F35"/>
    <mergeCell ref="C36:F36"/>
    <mergeCell ref="C37:F37"/>
    <mergeCell ref="C29:F29"/>
    <mergeCell ref="I29:J29"/>
    <mergeCell ref="K29:R29"/>
    <mergeCell ref="S29:T29"/>
    <mergeCell ref="I30:J30"/>
    <mergeCell ref="K30:R30"/>
    <mergeCell ref="S30:T30"/>
    <mergeCell ref="K34:R34"/>
    <mergeCell ref="K35:R35"/>
    <mergeCell ref="S35:T35"/>
    <mergeCell ref="H36:T36"/>
    <mergeCell ref="H37:T37"/>
    <mergeCell ref="H38:T38"/>
    <mergeCell ref="H39:T39"/>
    <mergeCell ref="H40:T40"/>
    <mergeCell ref="K31:R31"/>
    <mergeCell ref="S31:T31"/>
    <mergeCell ref="K32:R32"/>
    <mergeCell ref="S32:T32"/>
    <mergeCell ref="K33:R33"/>
    <mergeCell ref="S33:T33"/>
    <mergeCell ref="S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L21:M21">
    <cfRule type="cellIs" dxfId="0" priority="47" stopIfTrue="1" operator="between">
      <formula>1</formula>
      <formula>300</formula>
    </cfRule>
  </conditionalFormatting>
  <conditionalFormatting sqref="L21:M21">
    <cfRule type="cellIs" dxfId="1" priority="48" stopIfTrue="1" operator="lessThanOrEqual">
      <formula>0</formula>
    </cfRule>
  </conditionalFormatting>
  <conditionalFormatting sqref="H21:K21">
    <cfRule type="cellIs" dxfId="0" priority="49" stopIfTrue="1" operator="between">
      <formula>1</formula>
      <formula>300</formula>
    </cfRule>
  </conditionalFormatting>
  <conditionalFormatting sqref="H21:K21">
    <cfRule type="cellIs" dxfId="1" priority="50" stopIfTrue="1" operator="lessThanOrEqual">
      <formula>0</formula>
    </cfRule>
  </conditionalFormatting>
  <conditionalFormatting sqref="L22:M22">
    <cfRule type="cellIs" dxfId="0" priority="51" stopIfTrue="1" operator="between">
      <formula>1</formula>
      <formula>300</formula>
    </cfRule>
  </conditionalFormatting>
  <conditionalFormatting sqref="L22:M22">
    <cfRule type="cellIs" dxfId="1" priority="52" stopIfTrue="1" operator="lessThanOrEqual">
      <formula>0</formula>
    </cfRule>
  </conditionalFormatting>
  <conditionalFormatting sqref="H22:K22">
    <cfRule type="cellIs" dxfId="0" priority="53" stopIfTrue="1" operator="between">
      <formula>1</formula>
      <formula>300</formula>
    </cfRule>
  </conditionalFormatting>
  <conditionalFormatting sqref="H22:K22">
    <cfRule type="cellIs" dxfId="1" priority="54" stopIfTrue="1" operator="lessThanOrEqual">
      <formula>0</formula>
    </cfRule>
  </conditionalFormatting>
  <conditionalFormatting sqref="L23:M23">
    <cfRule type="cellIs" dxfId="0" priority="55" stopIfTrue="1" operator="between">
      <formula>1</formula>
      <formula>300</formula>
    </cfRule>
  </conditionalFormatting>
  <conditionalFormatting sqref="L23:M23">
    <cfRule type="cellIs" dxfId="1" priority="56" stopIfTrue="1" operator="lessThanOrEqual">
      <formula>0</formula>
    </cfRule>
  </conditionalFormatting>
  <conditionalFormatting sqref="H23:K23">
    <cfRule type="cellIs" dxfId="0" priority="57" stopIfTrue="1" operator="between">
      <formula>1</formula>
      <formula>300</formula>
    </cfRule>
  </conditionalFormatting>
  <conditionalFormatting sqref="H23:K23">
    <cfRule type="cellIs" dxfId="1" priority="58" stopIfTrue="1" operator="lessThanOrEqual">
      <formula>0</formula>
    </cfRule>
  </conditionalFormatting>
  <conditionalFormatting sqref="L24:M24">
    <cfRule type="cellIs" dxfId="0" priority="59" stopIfTrue="1" operator="between">
      <formula>1</formula>
      <formula>300</formula>
    </cfRule>
  </conditionalFormatting>
  <conditionalFormatting sqref="L24:M24">
    <cfRule type="cellIs" dxfId="1" priority="60" stopIfTrue="1" operator="lessThanOrEqual">
      <formula>0</formula>
    </cfRule>
  </conditionalFormatting>
  <conditionalFormatting sqref="H24:K24">
    <cfRule type="cellIs" dxfId="0" priority="61" stopIfTrue="1" operator="between">
      <formula>1</formula>
      <formula>300</formula>
    </cfRule>
  </conditionalFormatting>
  <conditionalFormatting sqref="H24:K24">
    <cfRule type="cellIs" dxfId="1" priority="62" stopIfTrue="1" operator="lessThanOrEqual">
      <formula>0</formula>
    </cfRule>
  </conditionalFormatting>
  <conditionalFormatting sqref="H20:K20">
    <cfRule type="cellIs" dxfId="0" priority="63" stopIfTrue="1" operator="between">
      <formula>1</formula>
      <formula>300</formula>
    </cfRule>
  </conditionalFormatting>
  <conditionalFormatting sqref="H20:K20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4 C16:C18 C20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7.0"/>
    <col customWidth="1" min="3" max="3" width="8.71"/>
    <col customWidth="1" min="4" max="4" width="9.86"/>
    <col customWidth="1" min="5" max="6" width="22.71"/>
    <col customWidth="1" min="7" max="7" width="6.29"/>
    <col customWidth="1" min="8" max="8" width="5.14"/>
    <col customWidth="1" min="9" max="9" width="8.71"/>
    <col customWidth="1" min="10" max="10" width="10.43"/>
    <col customWidth="1" min="11" max="11" width="9.29"/>
    <col customWidth="1" min="12" max="26" width="8.71"/>
  </cols>
  <sheetData>
    <row r="1" ht="12.75" customHeight="1">
      <c r="A1" s="137" t="s">
        <v>128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ht="12.75" customHeight="1">
      <c r="A2" s="140" t="s">
        <v>27</v>
      </c>
      <c r="B2" s="141" t="s">
        <v>28</v>
      </c>
      <c r="C2" s="142" t="s">
        <v>129</v>
      </c>
      <c r="D2" s="141" t="s">
        <v>30</v>
      </c>
      <c r="E2" s="141" t="s">
        <v>16</v>
      </c>
      <c r="F2" s="141" t="s">
        <v>130</v>
      </c>
      <c r="G2" s="143" t="s">
        <v>18</v>
      </c>
      <c r="H2" s="144" t="s">
        <v>19</v>
      </c>
      <c r="I2" s="141" t="s">
        <v>131</v>
      </c>
      <c r="J2" s="145" t="s">
        <v>22</v>
      </c>
      <c r="K2" s="146" t="s">
        <v>34</v>
      </c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ht="12.75" customHeight="1">
      <c r="A3" s="147">
        <v>59.0</v>
      </c>
      <c r="B3" s="148">
        <v>56.08</v>
      </c>
      <c r="C3" s="148" t="s">
        <v>41</v>
      </c>
      <c r="D3" s="149">
        <v>39505.0</v>
      </c>
      <c r="E3" s="148" t="s">
        <v>49</v>
      </c>
      <c r="F3" s="148" t="s">
        <v>43</v>
      </c>
      <c r="G3" s="148">
        <v>53.0</v>
      </c>
      <c r="H3" s="148">
        <v>59.0</v>
      </c>
      <c r="I3" s="148">
        <v>112.0</v>
      </c>
      <c r="J3" s="150">
        <v>158.25156690962734</v>
      </c>
      <c r="K3" s="151"/>
    </row>
    <row r="4" ht="12.75" customHeight="1">
      <c r="A4" s="152" t="s">
        <v>132</v>
      </c>
      <c r="B4" s="153">
        <v>50.2</v>
      </c>
      <c r="C4" s="153" t="s">
        <v>41</v>
      </c>
      <c r="D4" s="154">
        <v>40060.0</v>
      </c>
      <c r="E4" s="153" t="s">
        <v>45</v>
      </c>
      <c r="F4" s="153" t="s">
        <v>43</v>
      </c>
      <c r="G4" s="153">
        <v>40.0</v>
      </c>
      <c r="H4" s="153">
        <v>50.0</v>
      </c>
      <c r="I4" s="153">
        <v>90.0</v>
      </c>
      <c r="J4" s="155">
        <v>137.77864787211735</v>
      </c>
      <c r="K4" s="156"/>
    </row>
    <row r="5" ht="12.75" customHeight="1">
      <c r="A5" s="157" t="s">
        <v>59</v>
      </c>
      <c r="B5" s="148">
        <v>65.22</v>
      </c>
      <c r="C5" s="148" t="s">
        <v>41</v>
      </c>
      <c r="D5" s="149">
        <v>39099.0</v>
      </c>
      <c r="E5" s="148" t="s">
        <v>61</v>
      </c>
      <c r="F5" s="148" t="s">
        <v>52</v>
      </c>
      <c r="G5" s="148">
        <v>48.0</v>
      </c>
      <c r="H5" s="148">
        <v>58.0</v>
      </c>
      <c r="I5" s="148">
        <v>106.0</v>
      </c>
      <c r="J5" s="150">
        <v>136.0899673163258</v>
      </c>
      <c r="K5" s="151"/>
    </row>
    <row r="6" ht="12.75" customHeight="1">
      <c r="A6" s="152" t="s">
        <v>40</v>
      </c>
      <c r="B6" s="153">
        <v>42.25</v>
      </c>
      <c r="C6" s="153" t="s">
        <v>41</v>
      </c>
      <c r="D6" s="154">
        <v>39957.0</v>
      </c>
      <c r="E6" s="153" t="s">
        <v>42</v>
      </c>
      <c r="F6" s="153" t="s">
        <v>43</v>
      </c>
      <c r="G6" s="153">
        <v>28.0</v>
      </c>
      <c r="H6" s="153">
        <v>37.0</v>
      </c>
      <c r="I6" s="153">
        <v>65.0</v>
      </c>
      <c r="J6" s="155">
        <v>114.61735161595986</v>
      </c>
      <c r="K6" s="156"/>
    </row>
    <row r="7" ht="12.75" customHeight="1">
      <c r="A7" s="157" t="s">
        <v>50</v>
      </c>
      <c r="B7" s="148">
        <v>57.82</v>
      </c>
      <c r="C7" s="148" t="s">
        <v>41</v>
      </c>
      <c r="D7" s="149">
        <v>38515.0</v>
      </c>
      <c r="E7" s="148" t="s">
        <v>51</v>
      </c>
      <c r="F7" s="148" t="s">
        <v>52</v>
      </c>
      <c r="G7" s="148">
        <v>30.0</v>
      </c>
      <c r="H7" s="148">
        <v>39.0</v>
      </c>
      <c r="I7" s="148">
        <v>69.0</v>
      </c>
      <c r="J7" s="150">
        <v>95.50248056282524</v>
      </c>
      <c r="K7" s="151"/>
    </row>
    <row r="8" ht="12.75" customHeight="1">
      <c r="A8" s="152" t="s">
        <v>44</v>
      </c>
      <c r="B8" s="153">
        <v>52.5</v>
      </c>
      <c r="C8" s="153" t="s">
        <v>41</v>
      </c>
      <c r="D8" s="154">
        <v>40105.0</v>
      </c>
      <c r="E8" s="153" t="s">
        <v>46</v>
      </c>
      <c r="F8" s="153" t="s">
        <v>43</v>
      </c>
      <c r="G8" s="153">
        <v>26.0</v>
      </c>
      <c r="H8" s="153">
        <v>35.0</v>
      </c>
      <c r="I8" s="153">
        <v>61.0</v>
      </c>
      <c r="J8" s="155">
        <v>90.31377858944447</v>
      </c>
      <c r="K8" s="156"/>
    </row>
    <row r="9" ht="12.75" customHeight="1">
      <c r="A9" s="157" t="s">
        <v>62</v>
      </c>
      <c r="B9" s="148">
        <v>74.19</v>
      </c>
      <c r="C9" s="148" t="s">
        <v>41</v>
      </c>
      <c r="D9" s="149">
        <v>38479.0</v>
      </c>
      <c r="E9" s="148" t="s">
        <v>63</v>
      </c>
      <c r="F9" s="148" t="s">
        <v>55</v>
      </c>
      <c r="G9" s="148">
        <v>0.0</v>
      </c>
      <c r="H9" s="148">
        <v>80.0</v>
      </c>
      <c r="I9" s="148">
        <v>0.0</v>
      </c>
      <c r="J9" s="150">
        <v>0.0</v>
      </c>
      <c r="K9" s="151"/>
    </row>
    <row r="10" ht="12.75" customHeight="1">
      <c r="A10" s="157"/>
      <c r="B10" s="148"/>
      <c r="C10" s="148"/>
      <c r="D10" s="149"/>
      <c r="E10" s="148"/>
      <c r="F10" s="148"/>
      <c r="G10" s="148"/>
      <c r="H10" s="148"/>
      <c r="I10" s="148"/>
      <c r="J10" s="150"/>
      <c r="K10" s="151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ht="12.75" customHeight="1">
      <c r="A11" s="158" t="s">
        <v>133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60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ht="12.75" customHeight="1">
      <c r="A12" s="140" t="s">
        <v>27</v>
      </c>
      <c r="B12" s="141" t="s">
        <v>28</v>
      </c>
      <c r="C12" s="142" t="s">
        <v>129</v>
      </c>
      <c r="D12" s="141" t="s">
        <v>30</v>
      </c>
      <c r="E12" s="141" t="s">
        <v>16</v>
      </c>
      <c r="F12" s="141" t="s">
        <v>130</v>
      </c>
      <c r="G12" s="143" t="s">
        <v>18</v>
      </c>
      <c r="H12" s="144" t="s">
        <v>19</v>
      </c>
      <c r="I12" s="141" t="s">
        <v>131</v>
      </c>
      <c r="J12" s="145" t="s">
        <v>22</v>
      </c>
      <c r="K12" s="146" t="s">
        <v>34</v>
      </c>
    </row>
    <row r="13" ht="12.75" customHeight="1">
      <c r="A13" s="161" t="s">
        <v>64</v>
      </c>
      <c r="B13" s="162">
        <v>77.22</v>
      </c>
      <c r="C13" s="162" t="s">
        <v>53</v>
      </c>
      <c r="D13" s="163">
        <v>37657.0</v>
      </c>
      <c r="E13" s="162" t="s">
        <v>66</v>
      </c>
      <c r="F13" s="162" t="s">
        <v>67</v>
      </c>
      <c r="G13" s="162">
        <v>67.0</v>
      </c>
      <c r="H13" s="162">
        <v>78.0</v>
      </c>
      <c r="I13" s="162">
        <v>145.0</v>
      </c>
      <c r="J13" s="164">
        <v>170.34433614042823</v>
      </c>
      <c r="K13" s="165" t="s">
        <v>134</v>
      </c>
    </row>
    <row r="14" ht="12.75" customHeight="1">
      <c r="A14" s="157" t="s">
        <v>50</v>
      </c>
      <c r="B14" s="148">
        <v>55.85</v>
      </c>
      <c r="C14" s="148" t="s">
        <v>53</v>
      </c>
      <c r="D14" s="149">
        <v>37408.0</v>
      </c>
      <c r="E14" s="148" t="s">
        <v>54</v>
      </c>
      <c r="F14" s="148" t="s">
        <v>55</v>
      </c>
      <c r="G14" s="148">
        <v>52.0</v>
      </c>
      <c r="H14" s="148">
        <v>60.0</v>
      </c>
      <c r="I14" s="148">
        <v>112.0</v>
      </c>
      <c r="J14" s="150">
        <v>158.6992188915692</v>
      </c>
      <c r="K14" s="151"/>
    </row>
    <row r="15" ht="12.75" customHeight="1">
      <c r="A15" s="152" t="s">
        <v>115</v>
      </c>
      <c r="B15" s="153">
        <v>58.15</v>
      </c>
      <c r="C15" s="153" t="s">
        <v>53</v>
      </c>
      <c r="D15" s="154">
        <v>38147.0</v>
      </c>
      <c r="E15" s="153" t="s">
        <v>58</v>
      </c>
      <c r="F15" s="153" t="s">
        <v>55</v>
      </c>
      <c r="G15" s="153">
        <v>47.0</v>
      </c>
      <c r="H15" s="153">
        <v>65.0</v>
      </c>
      <c r="I15" s="153">
        <v>112.0</v>
      </c>
      <c r="J15" s="155">
        <v>154.43452219168785</v>
      </c>
      <c r="K15" s="156"/>
    </row>
    <row r="16" ht="12.75" customHeight="1">
      <c r="A16" s="157" t="s">
        <v>59</v>
      </c>
      <c r="B16" s="148">
        <v>68.53</v>
      </c>
      <c r="C16" s="148" t="s">
        <v>53</v>
      </c>
      <c r="D16" s="149">
        <v>38995.0</v>
      </c>
      <c r="E16" s="148" t="s">
        <v>60</v>
      </c>
      <c r="F16" s="148" t="s">
        <v>55</v>
      </c>
      <c r="G16" s="148">
        <v>52.0</v>
      </c>
      <c r="H16" s="148">
        <v>68.0</v>
      </c>
      <c r="I16" s="148">
        <v>120.0</v>
      </c>
      <c r="J16" s="150">
        <v>149.80464568476611</v>
      </c>
      <c r="K16" s="151"/>
    </row>
    <row r="17" ht="12.75" customHeight="1">
      <c r="A17" s="152" t="s">
        <v>64</v>
      </c>
      <c r="B17" s="153">
        <v>76.79</v>
      </c>
      <c r="C17" s="153" t="s">
        <v>53</v>
      </c>
      <c r="D17" s="154">
        <v>38010.0</v>
      </c>
      <c r="E17" s="153" t="s">
        <v>65</v>
      </c>
      <c r="F17" s="153" t="s">
        <v>5</v>
      </c>
      <c r="G17" s="153">
        <v>48.0</v>
      </c>
      <c r="H17" s="153">
        <v>65.0</v>
      </c>
      <c r="I17" s="153">
        <v>113.0</v>
      </c>
      <c r="J17" s="155">
        <v>133.10007527728825</v>
      </c>
      <c r="K17" s="156"/>
    </row>
    <row r="18" ht="12.75" customHeight="1">
      <c r="A18" s="157" t="s">
        <v>56</v>
      </c>
      <c r="B18" s="148">
        <v>60.39</v>
      </c>
      <c r="C18" s="148" t="s">
        <v>53</v>
      </c>
      <c r="D18" s="149">
        <v>38030.0</v>
      </c>
      <c r="E18" s="148" t="s">
        <v>57</v>
      </c>
      <c r="F18" s="148" t="s">
        <v>52</v>
      </c>
      <c r="G18" s="148">
        <v>38.0</v>
      </c>
      <c r="H18" s="148">
        <v>46.0</v>
      </c>
      <c r="I18" s="148">
        <v>84.0</v>
      </c>
      <c r="J18" s="150">
        <v>113.02170898462674</v>
      </c>
      <c r="K18" s="151"/>
    </row>
    <row r="19" ht="12.75" customHeight="1">
      <c r="A19" s="166"/>
      <c r="B19" s="159"/>
      <c r="C19" s="159"/>
      <c r="D19" s="159"/>
      <c r="E19" s="159"/>
      <c r="F19" s="159"/>
      <c r="G19" s="159"/>
      <c r="H19" s="159"/>
      <c r="I19" s="159"/>
      <c r="J19" s="159"/>
      <c r="K19" s="160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ht="12.75" customHeight="1">
      <c r="A20" s="158" t="s">
        <v>135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60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</row>
    <row r="21" ht="12.75" customHeight="1">
      <c r="A21" s="140" t="s">
        <v>27</v>
      </c>
      <c r="B21" s="141" t="s">
        <v>28</v>
      </c>
      <c r="C21" s="142" t="s">
        <v>129</v>
      </c>
      <c r="D21" s="141" t="s">
        <v>30</v>
      </c>
      <c r="E21" s="141" t="s">
        <v>16</v>
      </c>
      <c r="F21" s="141" t="s">
        <v>130</v>
      </c>
      <c r="G21" s="143" t="s">
        <v>18</v>
      </c>
      <c r="H21" s="144" t="s">
        <v>19</v>
      </c>
      <c r="I21" s="141" t="s">
        <v>131</v>
      </c>
      <c r="J21" s="145" t="s">
        <v>22</v>
      </c>
      <c r="K21" s="146" t="s">
        <v>34</v>
      </c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</row>
    <row r="22" ht="12.75" customHeight="1">
      <c r="A22" s="157" t="s">
        <v>59</v>
      </c>
      <c r="B22" s="148">
        <v>63.43</v>
      </c>
      <c r="C22" s="148" t="s">
        <v>116</v>
      </c>
      <c r="D22" s="149">
        <v>33206.0</v>
      </c>
      <c r="E22" s="148" t="s">
        <v>120</v>
      </c>
      <c r="F22" s="148" t="s">
        <v>5</v>
      </c>
      <c r="G22" s="148">
        <v>74.0</v>
      </c>
      <c r="H22" s="148">
        <v>93.0</v>
      </c>
      <c r="I22" s="148">
        <v>167.0</v>
      </c>
      <c r="J22" s="150">
        <v>217.9714187585584</v>
      </c>
      <c r="K22" s="151" t="s">
        <v>134</v>
      </c>
    </row>
    <row r="23" ht="12.75" customHeight="1">
      <c r="A23" s="152" t="s">
        <v>62</v>
      </c>
      <c r="B23" s="153">
        <v>69.99</v>
      </c>
      <c r="C23" s="153" t="s">
        <v>116</v>
      </c>
      <c r="D23" s="154">
        <v>34411.0</v>
      </c>
      <c r="E23" s="153" t="s">
        <v>122</v>
      </c>
      <c r="F23" s="153" t="s">
        <v>5</v>
      </c>
      <c r="G23" s="153">
        <v>73.0</v>
      </c>
      <c r="H23" s="153">
        <v>92.0</v>
      </c>
      <c r="I23" s="153">
        <v>165.0</v>
      </c>
      <c r="J23" s="155">
        <v>203.63991661903887</v>
      </c>
      <c r="K23" s="156" t="s">
        <v>134</v>
      </c>
    </row>
    <row r="24" ht="12.75" customHeight="1">
      <c r="A24" s="157" t="s">
        <v>115</v>
      </c>
      <c r="B24" s="148">
        <v>63.12</v>
      </c>
      <c r="C24" s="148" t="s">
        <v>116</v>
      </c>
      <c r="D24" s="149">
        <v>34325.0</v>
      </c>
      <c r="E24" s="148" t="s">
        <v>118</v>
      </c>
      <c r="F24" s="148" t="s">
        <v>43</v>
      </c>
      <c r="G24" s="148">
        <v>72.0</v>
      </c>
      <c r="H24" s="148">
        <v>83.0</v>
      </c>
      <c r="I24" s="148">
        <v>155.0</v>
      </c>
      <c r="J24" s="150">
        <v>202.90814031681936</v>
      </c>
      <c r="K24" s="151" t="s">
        <v>134</v>
      </c>
    </row>
    <row r="25" ht="12.75" customHeight="1">
      <c r="A25" s="152" t="s">
        <v>115</v>
      </c>
      <c r="B25" s="153">
        <v>62.24</v>
      </c>
      <c r="C25" s="153" t="s">
        <v>116</v>
      </c>
      <c r="D25" s="154">
        <v>36448.0</v>
      </c>
      <c r="E25" s="153" t="s">
        <v>117</v>
      </c>
      <c r="F25" s="153" t="s">
        <v>67</v>
      </c>
      <c r="G25" s="153">
        <v>58.0</v>
      </c>
      <c r="H25" s="153">
        <v>78.0</v>
      </c>
      <c r="I25" s="153">
        <v>136.0</v>
      </c>
      <c r="J25" s="155">
        <v>179.56740860527168</v>
      </c>
      <c r="K25" s="156" t="s">
        <v>134</v>
      </c>
    </row>
    <row r="26" ht="12.75" customHeight="1">
      <c r="A26" s="157" t="s">
        <v>115</v>
      </c>
      <c r="B26" s="148">
        <v>60.59</v>
      </c>
      <c r="C26" s="148" t="s">
        <v>116</v>
      </c>
      <c r="D26" s="149">
        <v>35734.0</v>
      </c>
      <c r="E26" s="148" t="s">
        <v>119</v>
      </c>
      <c r="F26" s="148" t="s">
        <v>43</v>
      </c>
      <c r="G26" s="148">
        <v>49.0</v>
      </c>
      <c r="H26" s="148">
        <v>63.0</v>
      </c>
      <c r="I26" s="148">
        <v>112.0</v>
      </c>
      <c r="J26" s="150">
        <v>150.37984373856662</v>
      </c>
      <c r="K26" s="151" t="s">
        <v>134</v>
      </c>
    </row>
    <row r="27" ht="12.75" customHeight="1">
      <c r="A27" s="167"/>
      <c r="B27" s="136"/>
      <c r="C27" s="136"/>
      <c r="D27" s="136"/>
      <c r="E27" s="136"/>
      <c r="F27" s="136"/>
      <c r="G27" s="136"/>
      <c r="H27" s="136"/>
      <c r="I27" s="136"/>
      <c r="J27" s="136"/>
      <c r="K27" s="151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ht="12.75" customHeight="1">
      <c r="A28" s="158" t="s">
        <v>136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60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ht="12.75" customHeight="1">
      <c r="A29" s="140" t="s">
        <v>27</v>
      </c>
      <c r="B29" s="141" t="s">
        <v>28</v>
      </c>
      <c r="C29" s="142" t="s">
        <v>129</v>
      </c>
      <c r="D29" s="141" t="s">
        <v>30</v>
      </c>
      <c r="E29" s="141" t="s">
        <v>16</v>
      </c>
      <c r="F29" s="141" t="s">
        <v>130</v>
      </c>
      <c r="G29" s="143" t="s">
        <v>18</v>
      </c>
      <c r="H29" s="144" t="s">
        <v>19</v>
      </c>
      <c r="I29" s="141" t="s">
        <v>131</v>
      </c>
      <c r="J29" s="145" t="s">
        <v>22</v>
      </c>
      <c r="K29" s="146" t="s">
        <v>34</v>
      </c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ht="12.75" customHeight="1">
      <c r="A30" s="152" t="s">
        <v>62</v>
      </c>
      <c r="B30" s="153">
        <v>76.84</v>
      </c>
      <c r="C30" s="153" t="s">
        <v>123</v>
      </c>
      <c r="D30" s="154">
        <v>27503.0</v>
      </c>
      <c r="E30" s="153" t="s">
        <v>124</v>
      </c>
      <c r="F30" s="153" t="s">
        <v>52</v>
      </c>
      <c r="G30" s="153">
        <v>38.0</v>
      </c>
      <c r="H30" s="153">
        <v>60.0</v>
      </c>
      <c r="I30" s="153">
        <v>98.0</v>
      </c>
      <c r="J30" s="155">
        <v>115.39647807229362</v>
      </c>
      <c r="K30" s="156">
        <v>145.9765447614514</v>
      </c>
    </row>
    <row r="31" ht="12.75" customHeight="1">
      <c r="A31" s="167"/>
      <c r="B31" s="136"/>
      <c r="C31" s="136"/>
      <c r="D31" s="136"/>
      <c r="E31" s="136"/>
      <c r="F31" s="136"/>
      <c r="G31" s="136"/>
      <c r="H31" s="136"/>
      <c r="I31" s="136"/>
      <c r="J31" s="136"/>
      <c r="K31" s="151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ht="12.75" customHeight="1">
      <c r="A32" s="158" t="s">
        <v>137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ht="12.75" customHeight="1">
      <c r="A33" s="140" t="s">
        <v>27</v>
      </c>
      <c r="B33" s="141" t="s">
        <v>28</v>
      </c>
      <c r="C33" s="142" t="s">
        <v>129</v>
      </c>
      <c r="D33" s="141" t="s">
        <v>30</v>
      </c>
      <c r="E33" s="141" t="s">
        <v>16</v>
      </c>
      <c r="F33" s="141" t="s">
        <v>130</v>
      </c>
      <c r="G33" s="143" t="s">
        <v>18</v>
      </c>
      <c r="H33" s="144" t="s">
        <v>19</v>
      </c>
      <c r="I33" s="141" t="s">
        <v>131</v>
      </c>
      <c r="J33" s="145" t="s">
        <v>22</v>
      </c>
      <c r="K33" s="146" t="s">
        <v>34</v>
      </c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ht="12.75" customHeight="1">
      <c r="A34" s="152" t="s">
        <v>93</v>
      </c>
      <c r="B34" s="153">
        <v>71.18</v>
      </c>
      <c r="C34" s="153" t="s">
        <v>90</v>
      </c>
      <c r="D34" s="154">
        <v>38415.0</v>
      </c>
      <c r="E34" s="153" t="s">
        <v>94</v>
      </c>
      <c r="F34" s="153" t="s">
        <v>52</v>
      </c>
      <c r="G34" s="153">
        <v>90.0</v>
      </c>
      <c r="H34" s="153">
        <v>115.0</v>
      </c>
      <c r="I34" s="153">
        <v>205.0</v>
      </c>
      <c r="J34" s="155">
        <v>267.46363631084097</v>
      </c>
      <c r="K34" s="156" t="s">
        <v>134</v>
      </c>
    </row>
    <row r="35" ht="12.75" customHeight="1">
      <c r="A35" s="157" t="s">
        <v>89</v>
      </c>
      <c r="B35" s="148">
        <v>63.4</v>
      </c>
      <c r="C35" s="148" t="s">
        <v>90</v>
      </c>
      <c r="D35" s="149">
        <v>39222.0</v>
      </c>
      <c r="E35" s="148" t="s">
        <v>92</v>
      </c>
      <c r="F35" s="148" t="s">
        <v>52</v>
      </c>
      <c r="G35" s="148">
        <v>50.0</v>
      </c>
      <c r="H35" s="148">
        <v>72.0</v>
      </c>
      <c r="I35" s="148">
        <v>122.0</v>
      </c>
      <c r="J35" s="150">
        <v>171.15945192783386</v>
      </c>
      <c r="K35" s="151" t="s">
        <v>134</v>
      </c>
    </row>
    <row r="36" ht="12.75" customHeight="1">
      <c r="A36" s="152" t="s">
        <v>89</v>
      </c>
      <c r="B36" s="153">
        <v>64.2</v>
      </c>
      <c r="C36" s="153" t="s">
        <v>90</v>
      </c>
      <c r="D36" s="154">
        <v>39627.0</v>
      </c>
      <c r="E36" s="153" t="s">
        <v>91</v>
      </c>
      <c r="F36" s="153" t="s">
        <v>52</v>
      </c>
      <c r="G36" s="153">
        <v>48.0</v>
      </c>
      <c r="H36" s="153">
        <v>65.0</v>
      </c>
      <c r="I36" s="153">
        <v>113.0</v>
      </c>
      <c r="J36" s="155">
        <v>157.2244883632918</v>
      </c>
      <c r="K36" s="156" t="s">
        <v>134</v>
      </c>
    </row>
    <row r="37" ht="12.75" customHeight="1">
      <c r="A37" s="157" t="s">
        <v>138</v>
      </c>
      <c r="B37" s="148">
        <v>112.2</v>
      </c>
      <c r="C37" s="148" t="s">
        <v>90</v>
      </c>
      <c r="D37" s="149">
        <v>39854.0</v>
      </c>
      <c r="E37" s="148" t="s">
        <v>110</v>
      </c>
      <c r="F37" s="148" t="s">
        <v>52</v>
      </c>
      <c r="G37" s="148">
        <v>43.0</v>
      </c>
      <c r="H37" s="148">
        <v>55.0</v>
      </c>
      <c r="I37" s="148">
        <v>98.0</v>
      </c>
      <c r="J37" s="150">
        <v>104.62008279402865</v>
      </c>
      <c r="K37" s="151" t="s">
        <v>134</v>
      </c>
    </row>
    <row r="38" ht="12.75" customHeight="1">
      <c r="A38" s="168" t="s">
        <v>115</v>
      </c>
      <c r="B38" s="169">
        <v>63.02</v>
      </c>
      <c r="C38" s="169" t="s">
        <v>90</v>
      </c>
      <c r="D38" s="170">
        <v>40973.0</v>
      </c>
      <c r="E38" s="169" t="s">
        <v>139</v>
      </c>
      <c r="F38" s="169" t="s">
        <v>43</v>
      </c>
      <c r="G38" s="169">
        <v>23.0</v>
      </c>
      <c r="H38" s="169">
        <v>30.0</v>
      </c>
      <c r="I38" s="169">
        <v>53.0</v>
      </c>
      <c r="J38" s="171">
        <v>74.65490648916231</v>
      </c>
      <c r="K38" s="172" t="s">
        <v>134</v>
      </c>
    </row>
    <row r="39" ht="12.75" customHeight="1">
      <c r="A39" s="167"/>
      <c r="B39" s="136"/>
      <c r="C39" s="136"/>
      <c r="D39" s="136"/>
      <c r="E39" s="136"/>
      <c r="F39" s="136"/>
      <c r="G39" s="136"/>
      <c r="H39" s="136"/>
      <c r="I39" s="136"/>
      <c r="J39" s="173"/>
      <c r="K39" s="174"/>
    </row>
    <row r="40" ht="12.75" customHeight="1">
      <c r="A40" s="158" t="s">
        <v>140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60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ht="12.75" customHeight="1">
      <c r="A41" s="140" t="s">
        <v>27</v>
      </c>
      <c r="B41" s="141" t="s">
        <v>28</v>
      </c>
      <c r="C41" s="142" t="s">
        <v>129</v>
      </c>
      <c r="D41" s="141" t="s">
        <v>30</v>
      </c>
      <c r="E41" s="141" t="s">
        <v>16</v>
      </c>
      <c r="F41" s="141" t="s">
        <v>130</v>
      </c>
      <c r="G41" s="143" t="s">
        <v>18</v>
      </c>
      <c r="H41" s="144" t="s">
        <v>19</v>
      </c>
      <c r="I41" s="141" t="s">
        <v>131</v>
      </c>
      <c r="J41" s="145" t="s">
        <v>22</v>
      </c>
      <c r="K41" s="146" t="s">
        <v>34</v>
      </c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ht="12.75" customHeight="1">
      <c r="A42" s="157" t="s">
        <v>141</v>
      </c>
      <c r="B42" s="148">
        <v>110.38</v>
      </c>
      <c r="C42" s="148" t="s">
        <v>96</v>
      </c>
      <c r="D42" s="149">
        <v>37350.0</v>
      </c>
      <c r="E42" s="148" t="s">
        <v>112</v>
      </c>
      <c r="F42" s="148" t="s">
        <v>43</v>
      </c>
      <c r="G42" s="148">
        <v>107.0</v>
      </c>
      <c r="H42" s="148">
        <v>141.0</v>
      </c>
      <c r="I42" s="148">
        <v>248.0</v>
      </c>
      <c r="J42" s="150">
        <v>266.0443389396843</v>
      </c>
      <c r="K42" s="151"/>
    </row>
    <row r="43" ht="12.75" customHeight="1">
      <c r="A43" s="152" t="s">
        <v>99</v>
      </c>
      <c r="B43" s="153">
        <v>96.0</v>
      </c>
      <c r="C43" s="153" t="s">
        <v>96</v>
      </c>
      <c r="D43" s="154">
        <v>37993.0</v>
      </c>
      <c r="E43" s="153" t="s">
        <v>100</v>
      </c>
      <c r="F43" s="153" t="s">
        <v>67</v>
      </c>
      <c r="G43" s="153">
        <v>107.0</v>
      </c>
      <c r="H43" s="153">
        <v>117.0</v>
      </c>
      <c r="I43" s="153">
        <v>224.0</v>
      </c>
      <c r="J43" s="155">
        <v>252.27525483176206</v>
      </c>
      <c r="K43" s="156"/>
    </row>
    <row r="44" ht="12.75" customHeight="1">
      <c r="A44" s="157" t="s">
        <v>95</v>
      </c>
      <c r="B44" s="148">
        <v>74.54</v>
      </c>
      <c r="C44" s="148" t="s">
        <v>96</v>
      </c>
      <c r="D44" s="149">
        <v>37884.0</v>
      </c>
      <c r="E44" s="148" t="s">
        <v>97</v>
      </c>
      <c r="F44" s="148" t="s">
        <v>98</v>
      </c>
      <c r="G44" s="148">
        <v>93.0</v>
      </c>
      <c r="H44" s="148">
        <v>105.0</v>
      </c>
      <c r="I44" s="148">
        <v>198.0</v>
      </c>
      <c r="J44" s="150">
        <v>251.57682102850305</v>
      </c>
      <c r="K44" s="151" t="s">
        <v>134</v>
      </c>
    </row>
    <row r="45" ht="12.75" customHeight="1">
      <c r="A45" s="152" t="s">
        <v>142</v>
      </c>
      <c r="B45" s="153">
        <v>101.5</v>
      </c>
      <c r="C45" s="153" t="s">
        <v>96</v>
      </c>
      <c r="D45" s="154">
        <v>34404.0</v>
      </c>
      <c r="E45" s="153" t="s">
        <v>109</v>
      </c>
      <c r="F45" s="153" t="s">
        <v>98</v>
      </c>
      <c r="G45" s="153">
        <v>90.0</v>
      </c>
      <c r="H45" s="153">
        <v>105.0</v>
      </c>
      <c r="I45" s="153">
        <v>195.0</v>
      </c>
      <c r="J45" s="155">
        <v>215.06377909400192</v>
      </c>
      <c r="K45" s="156" t="s">
        <v>134</v>
      </c>
    </row>
    <row r="46" ht="12.75" customHeight="1">
      <c r="A46" s="167"/>
      <c r="B46" s="136"/>
      <c r="C46" s="136"/>
      <c r="D46" s="136"/>
      <c r="E46" s="136"/>
      <c r="F46" s="136"/>
      <c r="G46" s="136"/>
      <c r="H46" s="136"/>
      <c r="I46" s="136"/>
      <c r="J46" s="136"/>
      <c r="K46" s="151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ht="12.75" customHeight="1">
      <c r="A47" s="157"/>
      <c r="B47" s="148"/>
      <c r="C47" s="148"/>
      <c r="D47" s="149"/>
      <c r="E47" s="148"/>
      <c r="F47" s="148"/>
      <c r="G47" s="148"/>
      <c r="H47" s="148"/>
      <c r="I47" s="148"/>
      <c r="J47" s="150"/>
      <c r="K47" s="151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ht="12.75" customHeight="1">
      <c r="A48" s="158" t="s">
        <v>143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60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ht="12.75" customHeight="1">
      <c r="A49" s="140" t="s">
        <v>27</v>
      </c>
      <c r="B49" s="141" t="s">
        <v>28</v>
      </c>
      <c r="C49" s="142" t="s">
        <v>129</v>
      </c>
      <c r="D49" s="141" t="s">
        <v>30</v>
      </c>
      <c r="E49" s="141" t="s">
        <v>16</v>
      </c>
      <c r="F49" s="141" t="s">
        <v>130</v>
      </c>
      <c r="G49" s="143" t="s">
        <v>18</v>
      </c>
      <c r="H49" s="144" t="s">
        <v>19</v>
      </c>
      <c r="I49" s="141" t="s">
        <v>131</v>
      </c>
      <c r="J49" s="145" t="s">
        <v>22</v>
      </c>
      <c r="K49" s="146" t="s">
        <v>34</v>
      </c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ht="12.75" customHeight="1">
      <c r="A50" s="152" t="s">
        <v>99</v>
      </c>
      <c r="B50" s="153">
        <v>88.96</v>
      </c>
      <c r="C50" s="153" t="s">
        <v>102</v>
      </c>
      <c r="D50" s="154">
        <v>36192.0</v>
      </c>
      <c r="E50" s="153" t="s">
        <v>103</v>
      </c>
      <c r="F50" s="153" t="s">
        <v>5</v>
      </c>
      <c r="G50" s="153">
        <v>110.0</v>
      </c>
      <c r="H50" s="153">
        <v>143.0</v>
      </c>
      <c r="I50" s="153">
        <v>253.0</v>
      </c>
      <c r="J50" s="155">
        <v>294.1737120851065</v>
      </c>
      <c r="K50" s="156"/>
    </row>
    <row r="51" ht="12.75" customHeight="1">
      <c r="A51" s="167"/>
      <c r="B51" s="136"/>
      <c r="C51" s="136"/>
      <c r="D51" s="136"/>
      <c r="E51" s="136"/>
      <c r="F51" s="136"/>
      <c r="G51" s="136"/>
      <c r="H51" s="136"/>
      <c r="I51" s="136"/>
      <c r="J51" s="173"/>
      <c r="K51" s="174"/>
    </row>
    <row r="52" ht="12.75" customHeight="1">
      <c r="A52" s="158" t="s">
        <v>144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60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ht="12.75" customHeight="1">
      <c r="A53" s="140" t="s">
        <v>27</v>
      </c>
      <c r="B53" s="141" t="s">
        <v>28</v>
      </c>
      <c r="C53" s="142" t="s">
        <v>129</v>
      </c>
      <c r="D53" s="141" t="s">
        <v>30</v>
      </c>
      <c r="E53" s="141" t="s">
        <v>16</v>
      </c>
      <c r="F53" s="141" t="s">
        <v>130</v>
      </c>
      <c r="G53" s="143" t="s">
        <v>18</v>
      </c>
      <c r="H53" s="144" t="s">
        <v>19</v>
      </c>
      <c r="I53" s="141" t="s">
        <v>131</v>
      </c>
      <c r="J53" s="145" t="s">
        <v>22</v>
      </c>
      <c r="K53" s="146" t="s">
        <v>34</v>
      </c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ht="12.75" customHeight="1">
      <c r="A54" s="152" t="s">
        <v>99</v>
      </c>
      <c r="B54" s="153">
        <v>93.86</v>
      </c>
      <c r="C54" s="153" t="s">
        <v>104</v>
      </c>
      <c r="D54" s="154">
        <v>25021.0</v>
      </c>
      <c r="E54" s="153" t="s">
        <v>105</v>
      </c>
      <c r="F54" s="153" t="s">
        <v>52</v>
      </c>
      <c r="G54" s="153">
        <v>80.0</v>
      </c>
      <c r="H54" s="153">
        <v>100.0</v>
      </c>
      <c r="I54" s="153">
        <v>180.0</v>
      </c>
      <c r="J54" s="155">
        <v>204.56405084506545</v>
      </c>
      <c r="K54" s="156">
        <v>278.4116732001341</v>
      </c>
    </row>
    <row r="55" ht="12.75" customHeight="1">
      <c r="A55" s="157" t="s">
        <v>99</v>
      </c>
      <c r="B55" s="148">
        <v>91.26</v>
      </c>
      <c r="C55" s="148" t="s">
        <v>106</v>
      </c>
      <c r="D55" s="149">
        <v>28503.0</v>
      </c>
      <c r="E55" s="148" t="s">
        <v>107</v>
      </c>
      <c r="F55" s="148" t="s">
        <v>5</v>
      </c>
      <c r="G55" s="148">
        <v>80.0</v>
      </c>
      <c r="H55" s="148">
        <v>100.0</v>
      </c>
      <c r="I55" s="148">
        <v>180.0</v>
      </c>
      <c r="J55" s="150">
        <v>206.98001339766859</v>
      </c>
      <c r="K55" s="151">
        <v>246.09923592982796</v>
      </c>
    </row>
    <row r="56" ht="12.75" customHeight="1">
      <c r="A56" s="175"/>
      <c r="B56" s="176"/>
      <c r="C56" s="176"/>
      <c r="D56" s="176"/>
      <c r="E56" s="176"/>
      <c r="F56" s="176"/>
      <c r="G56" s="176"/>
      <c r="H56" s="176"/>
      <c r="I56" s="176"/>
      <c r="J56" s="176"/>
      <c r="K56" s="177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ht="12.75" customHeight="1">
      <c r="J57" s="173"/>
      <c r="K57" s="173"/>
    </row>
    <row r="58" ht="12.75" customHeight="1">
      <c r="J58" s="173"/>
      <c r="K58" s="173"/>
    </row>
    <row r="59" ht="12.75" customHeight="1">
      <c r="J59" s="173"/>
      <c r="K59" s="173"/>
    </row>
    <row r="60" ht="12.75" customHeight="1">
      <c r="J60" s="173"/>
      <c r="K60" s="173"/>
    </row>
    <row r="61" ht="12.75" customHeight="1">
      <c r="J61" s="173"/>
      <c r="K61" s="173"/>
    </row>
    <row r="62" ht="12.75" customHeight="1">
      <c r="J62" s="173"/>
      <c r="K62" s="173"/>
    </row>
    <row r="63" ht="12.75" customHeight="1">
      <c r="J63" s="173"/>
      <c r="K63" s="173"/>
    </row>
    <row r="64" ht="12.75" customHeight="1">
      <c r="J64" s="173"/>
      <c r="K64" s="173"/>
    </row>
    <row r="65" ht="12.75" customHeight="1">
      <c r="J65" s="173"/>
      <c r="K65" s="173"/>
    </row>
    <row r="66" ht="12.75" customHeight="1">
      <c r="J66" s="173"/>
      <c r="K66" s="173"/>
    </row>
    <row r="67" ht="12.75" customHeight="1">
      <c r="J67" s="173"/>
      <c r="K67" s="173"/>
    </row>
    <row r="68" ht="12.75" customHeight="1">
      <c r="J68" s="173"/>
      <c r="K68" s="173"/>
    </row>
    <row r="69" ht="12.75" customHeight="1">
      <c r="J69" s="173"/>
      <c r="K69" s="173"/>
    </row>
    <row r="70" ht="12.75" customHeight="1">
      <c r="J70" s="173"/>
      <c r="K70" s="173"/>
    </row>
    <row r="71" ht="12.75" customHeight="1">
      <c r="J71" s="173"/>
      <c r="K71" s="173"/>
    </row>
    <row r="72" ht="12.75" customHeight="1">
      <c r="J72" s="173"/>
      <c r="K72" s="173"/>
    </row>
    <row r="73" ht="12.75" customHeight="1">
      <c r="J73" s="173"/>
      <c r="K73" s="173"/>
    </row>
    <row r="74" ht="12.75" customHeight="1">
      <c r="J74" s="173"/>
      <c r="K74" s="173"/>
    </row>
    <row r="75" ht="12.75" customHeight="1">
      <c r="J75" s="173"/>
      <c r="K75" s="173"/>
    </row>
    <row r="76" ht="12.75" customHeight="1">
      <c r="J76" s="173"/>
      <c r="K76" s="173"/>
    </row>
    <row r="77" ht="12.75" customHeight="1">
      <c r="J77" s="173"/>
      <c r="K77" s="173"/>
    </row>
    <row r="78" ht="12.75" customHeight="1">
      <c r="J78" s="173"/>
      <c r="K78" s="173"/>
    </row>
    <row r="79" ht="12.75" customHeight="1">
      <c r="J79" s="173"/>
      <c r="K79" s="173"/>
    </row>
    <row r="80" ht="12.75" customHeight="1">
      <c r="J80" s="173"/>
      <c r="K80" s="173"/>
    </row>
    <row r="81" ht="12.75" customHeight="1">
      <c r="J81" s="173"/>
      <c r="K81" s="173"/>
    </row>
    <row r="82" ht="12.75" customHeight="1">
      <c r="J82" s="173"/>
      <c r="K82" s="173"/>
    </row>
    <row r="83" ht="12.75" customHeight="1">
      <c r="J83" s="173"/>
      <c r="K83" s="173"/>
    </row>
    <row r="84" ht="12.75" customHeight="1">
      <c r="J84" s="173"/>
      <c r="K84" s="173"/>
    </row>
    <row r="85" ht="12.75" customHeight="1">
      <c r="J85" s="173"/>
      <c r="K85" s="173"/>
    </row>
    <row r="86" ht="12.75" customHeight="1">
      <c r="J86" s="173"/>
      <c r="K86" s="173"/>
    </row>
    <row r="87" ht="12.75" customHeight="1">
      <c r="J87" s="173"/>
      <c r="K87" s="173"/>
    </row>
    <row r="88" ht="12.75" customHeight="1">
      <c r="J88" s="173"/>
      <c r="K88" s="173"/>
    </row>
    <row r="89" ht="12.75" customHeight="1">
      <c r="J89" s="173"/>
      <c r="K89" s="173"/>
    </row>
    <row r="90" ht="12.75" customHeight="1">
      <c r="J90" s="173"/>
      <c r="K90" s="173"/>
    </row>
    <row r="91" ht="12.75" customHeight="1">
      <c r="J91" s="173"/>
      <c r="K91" s="173"/>
    </row>
    <row r="92" ht="12.75" customHeight="1">
      <c r="J92" s="173"/>
      <c r="K92" s="173"/>
    </row>
    <row r="93" ht="12.75" customHeight="1">
      <c r="J93" s="173"/>
      <c r="K93" s="173"/>
    </row>
    <row r="94" ht="12.75" customHeight="1">
      <c r="J94" s="173"/>
      <c r="K94" s="173"/>
    </row>
    <row r="95" ht="12.75" customHeight="1">
      <c r="J95" s="173"/>
      <c r="K95" s="173"/>
    </row>
    <row r="96" ht="12.75" customHeight="1">
      <c r="J96" s="173"/>
      <c r="K96" s="173"/>
    </row>
    <row r="97" ht="12.75" customHeight="1">
      <c r="J97" s="173"/>
      <c r="K97" s="173"/>
    </row>
    <row r="98" ht="12.75" customHeight="1">
      <c r="J98" s="173"/>
      <c r="K98" s="173"/>
    </row>
    <row r="99" ht="12.75" customHeight="1">
      <c r="J99" s="173"/>
      <c r="K99" s="173"/>
    </row>
    <row r="100" ht="12.75" customHeight="1">
      <c r="J100" s="173"/>
      <c r="K100" s="173"/>
    </row>
    <row r="101" ht="12.75" customHeight="1">
      <c r="J101" s="173"/>
      <c r="K101" s="173"/>
    </row>
    <row r="102" ht="12.75" customHeight="1">
      <c r="J102" s="173"/>
      <c r="K102" s="173"/>
    </row>
    <row r="103" ht="12.75" customHeight="1">
      <c r="J103" s="173"/>
      <c r="K103" s="173"/>
    </row>
    <row r="104" ht="12.75" customHeight="1">
      <c r="J104" s="173"/>
      <c r="K104" s="173"/>
    </row>
    <row r="105" ht="12.75" customHeight="1">
      <c r="J105" s="173"/>
      <c r="K105" s="173"/>
    </row>
    <row r="106" ht="12.75" customHeight="1">
      <c r="J106" s="173"/>
      <c r="K106" s="173"/>
    </row>
    <row r="107" ht="12.75" customHeight="1">
      <c r="J107" s="173"/>
      <c r="K107" s="173"/>
    </row>
    <row r="108" ht="12.75" customHeight="1">
      <c r="J108" s="173"/>
      <c r="K108" s="173"/>
    </row>
    <row r="109" ht="12.75" customHeight="1">
      <c r="J109" s="173"/>
      <c r="K109" s="173"/>
    </row>
    <row r="110" ht="12.75" customHeight="1">
      <c r="J110" s="173"/>
      <c r="K110" s="173"/>
    </row>
    <row r="111" ht="12.75" customHeight="1">
      <c r="J111" s="173"/>
      <c r="K111" s="173"/>
    </row>
    <row r="112" ht="12.75" customHeight="1">
      <c r="J112" s="173"/>
      <c r="K112" s="173"/>
    </row>
    <row r="113" ht="12.75" customHeight="1">
      <c r="J113" s="173"/>
      <c r="K113" s="173"/>
    </row>
    <row r="114" ht="12.75" customHeight="1">
      <c r="J114" s="173"/>
      <c r="K114" s="173"/>
    </row>
    <row r="115" ht="12.75" customHeight="1">
      <c r="J115" s="173"/>
      <c r="K115" s="173"/>
    </row>
    <row r="116" ht="12.75" customHeight="1">
      <c r="J116" s="173"/>
      <c r="K116" s="173"/>
    </row>
    <row r="117" ht="12.75" customHeight="1">
      <c r="J117" s="173"/>
      <c r="K117" s="173"/>
    </row>
    <row r="118" ht="12.75" customHeight="1">
      <c r="J118" s="173"/>
      <c r="K118" s="173"/>
    </row>
    <row r="119" ht="12.75" customHeight="1">
      <c r="J119" s="173"/>
      <c r="K119" s="173"/>
    </row>
    <row r="120" ht="12.75" customHeight="1">
      <c r="J120" s="173"/>
      <c r="K120" s="173"/>
    </row>
    <row r="121" ht="12.75" customHeight="1">
      <c r="J121" s="173"/>
      <c r="K121" s="173"/>
    </row>
    <row r="122" ht="12.75" customHeight="1">
      <c r="J122" s="173"/>
      <c r="K122" s="173"/>
    </row>
    <row r="123" ht="12.75" customHeight="1">
      <c r="J123" s="173"/>
      <c r="K123" s="173"/>
    </row>
    <row r="124" ht="12.75" customHeight="1">
      <c r="J124" s="173"/>
      <c r="K124" s="173"/>
    </row>
    <row r="125" ht="12.75" customHeight="1">
      <c r="J125" s="173"/>
      <c r="K125" s="173"/>
    </row>
    <row r="126" ht="12.75" customHeight="1">
      <c r="J126" s="173"/>
      <c r="K126" s="173"/>
    </row>
    <row r="127" ht="12.75" customHeight="1">
      <c r="J127" s="173"/>
      <c r="K127" s="173"/>
    </row>
    <row r="128" ht="12.75" customHeight="1">
      <c r="J128" s="173"/>
      <c r="K128" s="173"/>
    </row>
    <row r="129" ht="12.75" customHeight="1">
      <c r="J129" s="173"/>
      <c r="K129" s="173"/>
    </row>
    <row r="130" ht="12.75" customHeight="1">
      <c r="J130" s="173"/>
      <c r="K130" s="173"/>
    </row>
    <row r="131" ht="12.75" customHeight="1">
      <c r="J131" s="173"/>
      <c r="K131" s="173"/>
    </row>
    <row r="132" ht="12.75" customHeight="1">
      <c r="J132" s="173"/>
      <c r="K132" s="173"/>
    </row>
    <row r="133" ht="12.75" customHeight="1">
      <c r="J133" s="173"/>
      <c r="K133" s="173"/>
    </row>
    <row r="134" ht="12.75" customHeight="1">
      <c r="J134" s="173"/>
      <c r="K134" s="173"/>
    </row>
    <row r="135" ht="12.75" customHeight="1">
      <c r="J135" s="173"/>
      <c r="K135" s="173"/>
    </row>
    <row r="136" ht="12.75" customHeight="1">
      <c r="J136" s="173"/>
      <c r="K136" s="173"/>
    </row>
    <row r="137" ht="12.75" customHeight="1">
      <c r="J137" s="173"/>
      <c r="K137" s="173"/>
    </row>
    <row r="138" ht="12.75" customHeight="1">
      <c r="J138" s="173"/>
      <c r="K138" s="173"/>
    </row>
    <row r="139" ht="12.75" customHeight="1">
      <c r="J139" s="173"/>
      <c r="K139" s="173"/>
    </row>
    <row r="140" ht="12.75" customHeight="1">
      <c r="J140" s="173"/>
      <c r="K140" s="173"/>
    </row>
    <row r="141" ht="12.75" customHeight="1">
      <c r="J141" s="173"/>
      <c r="K141" s="173"/>
    </row>
    <row r="142" ht="12.75" customHeight="1">
      <c r="J142" s="173"/>
      <c r="K142" s="173"/>
    </row>
    <row r="143" ht="12.75" customHeight="1">
      <c r="J143" s="173"/>
      <c r="K143" s="173"/>
    </row>
    <row r="144" ht="12.75" customHeight="1">
      <c r="J144" s="173"/>
      <c r="K144" s="173"/>
    </row>
    <row r="145" ht="12.75" customHeight="1">
      <c r="J145" s="173"/>
      <c r="K145" s="173"/>
    </row>
    <row r="146" ht="12.75" customHeight="1">
      <c r="J146" s="173"/>
      <c r="K146" s="173"/>
    </row>
    <row r="147" ht="12.75" customHeight="1">
      <c r="J147" s="173"/>
      <c r="K147" s="173"/>
    </row>
    <row r="148" ht="12.75" customHeight="1">
      <c r="J148" s="173"/>
      <c r="K148" s="173"/>
    </row>
    <row r="149" ht="12.75" customHeight="1">
      <c r="J149" s="173"/>
      <c r="K149" s="173"/>
    </row>
    <row r="150" ht="12.75" customHeight="1">
      <c r="J150" s="173"/>
      <c r="K150" s="173"/>
    </row>
    <row r="151" ht="12.75" customHeight="1">
      <c r="J151" s="173"/>
      <c r="K151" s="173"/>
    </row>
    <row r="152" ht="12.75" customHeight="1">
      <c r="J152" s="173"/>
      <c r="K152" s="173"/>
    </row>
    <row r="153" ht="12.75" customHeight="1">
      <c r="J153" s="173"/>
      <c r="K153" s="173"/>
    </row>
    <row r="154" ht="12.75" customHeight="1">
      <c r="J154" s="173"/>
      <c r="K154" s="173"/>
    </row>
    <row r="155" ht="12.75" customHeight="1">
      <c r="J155" s="173"/>
      <c r="K155" s="173"/>
    </row>
    <row r="156" ht="12.75" customHeight="1">
      <c r="J156" s="173"/>
      <c r="K156" s="173"/>
    </row>
    <row r="157" ht="12.75" customHeight="1">
      <c r="J157" s="173"/>
      <c r="K157" s="173"/>
    </row>
    <row r="158" ht="12.75" customHeight="1">
      <c r="J158" s="173"/>
      <c r="K158" s="173"/>
    </row>
    <row r="159" ht="12.75" customHeight="1">
      <c r="J159" s="173"/>
      <c r="K159" s="173"/>
    </row>
    <row r="160" ht="12.75" customHeight="1">
      <c r="J160" s="173"/>
      <c r="K160" s="173"/>
    </row>
    <row r="161" ht="12.75" customHeight="1">
      <c r="J161" s="173"/>
      <c r="K161" s="173"/>
    </row>
    <row r="162" ht="12.75" customHeight="1">
      <c r="J162" s="173"/>
      <c r="K162" s="173"/>
    </row>
    <row r="163" ht="12.75" customHeight="1">
      <c r="J163" s="173"/>
      <c r="K163" s="173"/>
    </row>
    <row r="164" ht="12.75" customHeight="1">
      <c r="J164" s="173"/>
      <c r="K164" s="173"/>
    </row>
    <row r="165" ht="12.75" customHeight="1">
      <c r="J165" s="173"/>
      <c r="K165" s="173"/>
    </row>
    <row r="166" ht="12.75" customHeight="1">
      <c r="J166" s="173"/>
      <c r="K166" s="173"/>
    </row>
    <row r="167" ht="12.75" customHeight="1">
      <c r="J167" s="173"/>
      <c r="K167" s="173"/>
    </row>
    <row r="168" ht="12.75" customHeight="1">
      <c r="J168" s="173"/>
      <c r="K168" s="173"/>
    </row>
    <row r="169" ht="12.75" customHeight="1">
      <c r="J169" s="173"/>
      <c r="K169" s="173"/>
    </row>
    <row r="170" ht="12.75" customHeight="1">
      <c r="J170" s="173"/>
      <c r="K170" s="173"/>
    </row>
    <row r="171" ht="12.75" customHeight="1">
      <c r="J171" s="173"/>
      <c r="K171" s="173"/>
    </row>
    <row r="172" ht="12.75" customHeight="1">
      <c r="J172" s="173"/>
      <c r="K172" s="173"/>
    </row>
    <row r="173" ht="12.75" customHeight="1">
      <c r="J173" s="173"/>
      <c r="K173" s="173"/>
    </row>
    <row r="174" ht="12.75" customHeight="1">
      <c r="J174" s="173"/>
      <c r="K174" s="173"/>
    </row>
    <row r="175" ht="12.75" customHeight="1">
      <c r="J175" s="173"/>
      <c r="K175" s="173"/>
    </row>
    <row r="176" ht="12.75" customHeight="1">
      <c r="J176" s="173"/>
      <c r="K176" s="173"/>
    </row>
    <row r="177" ht="12.75" customHeight="1">
      <c r="J177" s="173"/>
      <c r="K177" s="173"/>
    </row>
    <row r="178" ht="12.75" customHeight="1">
      <c r="J178" s="173"/>
      <c r="K178" s="173"/>
    </row>
    <row r="179" ht="12.75" customHeight="1">
      <c r="J179" s="173"/>
      <c r="K179" s="173"/>
    </row>
    <row r="180" ht="12.75" customHeight="1">
      <c r="J180" s="173"/>
      <c r="K180" s="173"/>
    </row>
    <row r="181" ht="12.75" customHeight="1">
      <c r="J181" s="173"/>
      <c r="K181" s="173"/>
    </row>
    <row r="182" ht="12.75" customHeight="1">
      <c r="J182" s="173"/>
      <c r="K182" s="173"/>
    </row>
    <row r="183" ht="12.75" customHeight="1">
      <c r="J183" s="173"/>
      <c r="K183" s="173"/>
    </row>
    <row r="184" ht="12.75" customHeight="1">
      <c r="J184" s="173"/>
      <c r="K184" s="173"/>
    </row>
    <row r="185" ht="12.75" customHeight="1">
      <c r="J185" s="173"/>
      <c r="K185" s="173"/>
    </row>
    <row r="186" ht="12.75" customHeight="1">
      <c r="J186" s="173"/>
      <c r="K186" s="173"/>
    </row>
    <row r="187" ht="12.75" customHeight="1">
      <c r="J187" s="173"/>
      <c r="K187" s="173"/>
    </row>
    <row r="188" ht="12.75" customHeight="1">
      <c r="J188" s="173"/>
      <c r="K188" s="173"/>
    </row>
    <row r="189" ht="12.75" customHeight="1">
      <c r="J189" s="173"/>
      <c r="K189" s="173"/>
    </row>
    <row r="190" ht="12.75" customHeight="1">
      <c r="J190" s="173"/>
      <c r="K190" s="173"/>
    </row>
    <row r="191" ht="12.75" customHeight="1">
      <c r="J191" s="173"/>
      <c r="K191" s="173"/>
    </row>
    <row r="192" ht="12.75" customHeight="1">
      <c r="J192" s="173"/>
      <c r="K192" s="173"/>
    </row>
    <row r="193" ht="12.75" customHeight="1">
      <c r="J193" s="173"/>
      <c r="K193" s="173"/>
    </row>
    <row r="194" ht="12.75" customHeight="1">
      <c r="J194" s="173"/>
      <c r="K194" s="173"/>
    </row>
    <row r="195" ht="12.75" customHeight="1">
      <c r="J195" s="173"/>
      <c r="K195" s="173"/>
    </row>
    <row r="196" ht="12.75" customHeight="1">
      <c r="J196" s="173"/>
      <c r="K196" s="173"/>
    </row>
    <row r="197" ht="12.75" customHeight="1">
      <c r="J197" s="173"/>
      <c r="K197" s="173"/>
    </row>
    <row r="198" ht="12.75" customHeight="1">
      <c r="J198" s="173"/>
      <c r="K198" s="173"/>
    </row>
    <row r="199" ht="12.75" customHeight="1">
      <c r="J199" s="173"/>
      <c r="K199" s="173"/>
    </row>
    <row r="200" ht="12.75" customHeight="1">
      <c r="J200" s="173"/>
      <c r="K200" s="173"/>
    </row>
    <row r="201" ht="12.75" customHeight="1">
      <c r="J201" s="173"/>
      <c r="K201" s="173"/>
    </row>
    <row r="202" ht="12.75" customHeight="1">
      <c r="J202" s="173"/>
      <c r="K202" s="173"/>
    </row>
    <row r="203" ht="12.75" customHeight="1">
      <c r="J203" s="173"/>
      <c r="K203" s="173"/>
    </row>
    <row r="204" ht="12.75" customHeight="1">
      <c r="J204" s="173"/>
      <c r="K204" s="173"/>
    </row>
    <row r="205" ht="12.75" customHeight="1">
      <c r="J205" s="173"/>
      <c r="K205" s="173"/>
    </row>
    <row r="206" ht="12.75" customHeight="1">
      <c r="J206" s="173"/>
      <c r="K206" s="173"/>
    </row>
    <row r="207" ht="12.75" customHeight="1">
      <c r="J207" s="173"/>
      <c r="K207" s="173"/>
    </row>
    <row r="208" ht="12.75" customHeight="1">
      <c r="J208" s="173"/>
      <c r="K208" s="173"/>
    </row>
    <row r="209" ht="12.75" customHeight="1">
      <c r="J209" s="173"/>
      <c r="K209" s="173"/>
    </row>
    <row r="210" ht="12.75" customHeight="1">
      <c r="J210" s="173"/>
      <c r="K210" s="173"/>
    </row>
    <row r="211" ht="12.75" customHeight="1">
      <c r="J211" s="173"/>
      <c r="K211" s="173"/>
    </row>
    <row r="212" ht="12.75" customHeight="1">
      <c r="J212" s="173"/>
      <c r="K212" s="173"/>
    </row>
    <row r="213" ht="12.75" customHeight="1">
      <c r="J213" s="173"/>
      <c r="K213" s="173"/>
    </row>
    <row r="214" ht="12.75" customHeight="1">
      <c r="J214" s="173"/>
      <c r="K214" s="173"/>
    </row>
    <row r="215" ht="12.75" customHeight="1">
      <c r="J215" s="173"/>
      <c r="K215" s="173"/>
    </row>
    <row r="216" ht="12.75" customHeight="1">
      <c r="J216" s="173"/>
      <c r="K216" s="173"/>
    </row>
    <row r="217" ht="12.75" customHeight="1">
      <c r="J217" s="173"/>
      <c r="K217" s="173"/>
    </row>
    <row r="218" ht="12.75" customHeight="1">
      <c r="J218" s="173"/>
      <c r="K218" s="173"/>
    </row>
    <row r="219" ht="12.75" customHeight="1">
      <c r="J219" s="173"/>
      <c r="K219" s="173"/>
    </row>
    <row r="220" ht="12.75" customHeight="1">
      <c r="J220" s="173"/>
      <c r="K220" s="173"/>
    </row>
    <row r="221" ht="12.75" customHeight="1">
      <c r="J221" s="173"/>
      <c r="K221" s="173"/>
    </row>
    <row r="222" ht="12.75" customHeight="1">
      <c r="J222" s="173"/>
      <c r="K222" s="173"/>
    </row>
    <row r="223" ht="12.75" customHeight="1">
      <c r="J223" s="173"/>
      <c r="K223" s="173"/>
    </row>
    <row r="224" ht="12.75" customHeight="1">
      <c r="J224" s="173"/>
      <c r="K224" s="173"/>
    </row>
    <row r="225" ht="12.75" customHeight="1">
      <c r="J225" s="173"/>
      <c r="K225" s="173"/>
    </row>
    <row r="226" ht="12.75" customHeight="1">
      <c r="J226" s="173"/>
      <c r="K226" s="173"/>
    </row>
    <row r="227" ht="12.75" customHeight="1">
      <c r="J227" s="173"/>
      <c r="K227" s="173"/>
    </row>
    <row r="228" ht="12.75" customHeight="1">
      <c r="J228" s="173"/>
      <c r="K228" s="173"/>
    </row>
    <row r="229" ht="12.75" customHeight="1">
      <c r="J229" s="173"/>
      <c r="K229" s="173"/>
    </row>
    <row r="230" ht="12.75" customHeight="1">
      <c r="J230" s="173"/>
      <c r="K230" s="173"/>
    </row>
    <row r="231" ht="12.75" customHeight="1">
      <c r="J231" s="173"/>
      <c r="K231" s="173"/>
    </row>
    <row r="232" ht="12.75" customHeight="1">
      <c r="J232" s="173"/>
      <c r="K232" s="173"/>
    </row>
    <row r="233" ht="12.75" customHeight="1">
      <c r="J233" s="173"/>
      <c r="K233" s="173"/>
    </row>
    <row r="234" ht="12.75" customHeight="1">
      <c r="J234" s="173"/>
      <c r="K234" s="173"/>
    </row>
    <row r="235" ht="12.75" customHeight="1">
      <c r="J235" s="173"/>
      <c r="K235" s="173"/>
    </row>
    <row r="236" ht="12.75" customHeight="1">
      <c r="J236" s="173"/>
      <c r="K236" s="173"/>
    </row>
    <row r="237" ht="12.75" customHeight="1">
      <c r="J237" s="173"/>
      <c r="K237" s="173"/>
    </row>
    <row r="238" ht="12.75" customHeight="1">
      <c r="J238" s="173"/>
      <c r="K238" s="173"/>
    </row>
    <row r="239" ht="12.75" customHeight="1">
      <c r="J239" s="173"/>
      <c r="K239" s="173"/>
    </row>
    <row r="240" ht="12.75" customHeight="1">
      <c r="J240" s="173"/>
      <c r="K240" s="173"/>
    </row>
    <row r="241" ht="12.75" customHeight="1">
      <c r="J241" s="173"/>
      <c r="K241" s="173"/>
    </row>
    <row r="242" ht="12.75" customHeight="1">
      <c r="J242" s="173"/>
      <c r="K242" s="173"/>
    </row>
    <row r="243" ht="12.75" customHeight="1">
      <c r="J243" s="173"/>
      <c r="K243" s="173"/>
    </row>
    <row r="244" ht="12.75" customHeight="1">
      <c r="J244" s="173"/>
      <c r="K244" s="173"/>
    </row>
    <row r="245" ht="12.75" customHeight="1">
      <c r="J245" s="173"/>
      <c r="K245" s="173"/>
    </row>
    <row r="246" ht="12.75" customHeight="1">
      <c r="J246" s="173"/>
      <c r="K246" s="173"/>
    </row>
    <row r="247" ht="12.75" customHeight="1">
      <c r="J247" s="173"/>
      <c r="K247" s="173"/>
    </row>
    <row r="248" ht="12.75" customHeight="1">
      <c r="J248" s="173"/>
      <c r="K248" s="173"/>
    </row>
    <row r="249" ht="12.75" customHeight="1">
      <c r="J249" s="173"/>
      <c r="K249" s="173"/>
    </row>
    <row r="250" ht="12.75" customHeight="1">
      <c r="J250" s="173"/>
      <c r="K250" s="173"/>
    </row>
    <row r="251" ht="12.75" customHeight="1">
      <c r="J251" s="173"/>
      <c r="K251" s="173"/>
    </row>
    <row r="252" ht="12.75" customHeight="1">
      <c r="J252" s="173"/>
      <c r="K252" s="173"/>
    </row>
    <row r="253" ht="12.75" customHeight="1">
      <c r="J253" s="173"/>
      <c r="K253" s="173"/>
    </row>
    <row r="254" ht="12.75" customHeight="1">
      <c r="J254" s="173"/>
      <c r="K254" s="173"/>
    </row>
    <row r="255" ht="12.75" customHeight="1">
      <c r="J255" s="173"/>
      <c r="K255" s="173"/>
    </row>
    <row r="256" ht="12.75" customHeight="1">
      <c r="J256" s="173"/>
      <c r="K256" s="173"/>
    </row>
    <row r="257" ht="12.75" customHeight="1">
      <c r="J257" s="173"/>
      <c r="K257" s="173"/>
    </row>
    <row r="258" ht="12.75" customHeight="1">
      <c r="J258" s="173"/>
      <c r="K258" s="173"/>
    </row>
    <row r="259" ht="12.75" customHeight="1">
      <c r="J259" s="173"/>
      <c r="K259" s="173"/>
    </row>
    <row r="260" ht="12.75" customHeight="1">
      <c r="J260" s="173"/>
      <c r="K260" s="173"/>
    </row>
    <row r="261" ht="12.75" customHeight="1">
      <c r="J261" s="173"/>
      <c r="K261" s="173"/>
    </row>
    <row r="262" ht="12.75" customHeight="1">
      <c r="J262" s="173"/>
      <c r="K262" s="173"/>
    </row>
    <row r="263" ht="12.75" customHeight="1">
      <c r="J263" s="173"/>
      <c r="K263" s="173"/>
    </row>
    <row r="264" ht="12.75" customHeight="1">
      <c r="J264" s="173"/>
      <c r="K264" s="173"/>
    </row>
    <row r="265" ht="12.75" customHeight="1">
      <c r="J265" s="173"/>
      <c r="K265" s="173"/>
    </row>
    <row r="266" ht="12.75" customHeight="1">
      <c r="J266" s="173"/>
      <c r="K266" s="173"/>
    </row>
    <row r="267" ht="12.75" customHeight="1">
      <c r="J267" s="173"/>
      <c r="K267" s="173"/>
    </row>
    <row r="268" ht="12.75" customHeight="1">
      <c r="J268" s="173"/>
      <c r="K268" s="173"/>
    </row>
    <row r="269" ht="12.75" customHeight="1">
      <c r="J269" s="173"/>
      <c r="K269" s="173"/>
    </row>
    <row r="270" ht="12.75" customHeight="1">
      <c r="J270" s="173"/>
      <c r="K270" s="173"/>
    </row>
    <row r="271" ht="12.75" customHeight="1">
      <c r="J271" s="173"/>
      <c r="K271" s="173"/>
    </row>
    <row r="272" ht="12.75" customHeight="1">
      <c r="J272" s="173"/>
      <c r="K272" s="173"/>
    </row>
    <row r="273" ht="12.75" customHeight="1">
      <c r="J273" s="173"/>
      <c r="K273" s="173"/>
    </row>
    <row r="274" ht="12.75" customHeight="1">
      <c r="J274" s="173"/>
      <c r="K274" s="173"/>
    </row>
    <row r="275" ht="12.75" customHeight="1">
      <c r="J275" s="173"/>
      <c r="K275" s="173"/>
    </row>
    <row r="276" ht="12.75" customHeight="1">
      <c r="J276" s="173"/>
      <c r="K276" s="173"/>
    </row>
    <row r="277" ht="12.75" customHeight="1">
      <c r="J277" s="173"/>
      <c r="K277" s="173"/>
    </row>
    <row r="278" ht="12.75" customHeight="1">
      <c r="J278" s="173"/>
      <c r="K278" s="173"/>
    </row>
    <row r="279" ht="12.75" customHeight="1">
      <c r="J279" s="173"/>
      <c r="K279" s="173"/>
    </row>
    <row r="280" ht="12.75" customHeight="1">
      <c r="J280" s="173"/>
      <c r="K280" s="173"/>
    </row>
    <row r="281" ht="12.75" customHeight="1">
      <c r="J281" s="173"/>
      <c r="K281" s="173"/>
    </row>
    <row r="282" ht="12.75" customHeight="1">
      <c r="J282" s="173"/>
      <c r="K282" s="173"/>
    </row>
    <row r="283" ht="12.75" customHeight="1">
      <c r="J283" s="173"/>
      <c r="K283" s="173"/>
    </row>
    <row r="284" ht="12.75" customHeight="1">
      <c r="J284" s="173"/>
      <c r="K284" s="173"/>
    </row>
    <row r="285" ht="12.75" customHeight="1">
      <c r="J285" s="173"/>
      <c r="K285" s="173"/>
    </row>
    <row r="286" ht="12.75" customHeight="1">
      <c r="J286" s="173"/>
      <c r="K286" s="173"/>
    </row>
    <row r="287" ht="12.75" customHeight="1">
      <c r="J287" s="173"/>
      <c r="K287" s="173"/>
    </row>
    <row r="288" ht="12.75" customHeight="1">
      <c r="J288" s="173"/>
      <c r="K288" s="173"/>
    </row>
    <row r="289" ht="12.75" customHeight="1">
      <c r="J289" s="173"/>
      <c r="K289" s="173"/>
    </row>
    <row r="290" ht="12.75" customHeight="1">
      <c r="J290" s="173"/>
      <c r="K290" s="173"/>
    </row>
    <row r="291" ht="12.75" customHeight="1">
      <c r="J291" s="173"/>
      <c r="K291" s="173"/>
    </row>
    <row r="292" ht="12.75" customHeight="1">
      <c r="J292" s="173"/>
      <c r="K292" s="173"/>
    </row>
    <row r="293" ht="12.75" customHeight="1">
      <c r="J293" s="173"/>
      <c r="K293" s="173"/>
    </row>
    <row r="294" ht="12.75" customHeight="1">
      <c r="J294" s="173"/>
      <c r="K294" s="173"/>
    </row>
    <row r="295" ht="12.75" customHeight="1">
      <c r="J295" s="173"/>
      <c r="K295" s="173"/>
    </row>
    <row r="296" ht="12.75" customHeight="1">
      <c r="J296" s="173"/>
      <c r="K296" s="173"/>
    </row>
    <row r="297" ht="12.75" customHeight="1">
      <c r="J297" s="173"/>
      <c r="K297" s="173"/>
    </row>
    <row r="298" ht="12.75" customHeight="1">
      <c r="J298" s="173"/>
      <c r="K298" s="173"/>
    </row>
    <row r="299" ht="12.75" customHeight="1">
      <c r="J299" s="173"/>
      <c r="K299" s="173"/>
    </row>
    <row r="300" ht="12.75" customHeight="1">
      <c r="J300" s="173"/>
      <c r="K300" s="173"/>
    </row>
    <row r="301" ht="12.75" customHeight="1">
      <c r="J301" s="173"/>
      <c r="K301" s="173"/>
    </row>
    <row r="302" ht="12.75" customHeight="1">
      <c r="J302" s="173"/>
      <c r="K302" s="173"/>
    </row>
    <row r="303" ht="12.75" customHeight="1">
      <c r="J303" s="173"/>
      <c r="K303" s="173"/>
    </row>
    <row r="304" ht="12.75" customHeight="1">
      <c r="J304" s="173"/>
      <c r="K304" s="173"/>
    </row>
    <row r="305" ht="12.75" customHeight="1">
      <c r="J305" s="173"/>
      <c r="K305" s="173"/>
    </row>
    <row r="306" ht="12.75" customHeight="1">
      <c r="J306" s="173"/>
      <c r="K306" s="173"/>
    </row>
    <row r="307" ht="12.75" customHeight="1">
      <c r="J307" s="173"/>
      <c r="K307" s="173"/>
    </row>
    <row r="308" ht="12.75" customHeight="1">
      <c r="J308" s="173"/>
      <c r="K308" s="173"/>
    </row>
    <row r="309" ht="12.75" customHeight="1">
      <c r="J309" s="173"/>
      <c r="K309" s="173"/>
    </row>
    <row r="310" ht="12.75" customHeight="1">
      <c r="J310" s="173"/>
      <c r="K310" s="173"/>
    </row>
    <row r="311" ht="12.75" customHeight="1">
      <c r="J311" s="173"/>
      <c r="K311" s="173"/>
    </row>
    <row r="312" ht="12.75" customHeight="1">
      <c r="J312" s="173"/>
      <c r="K312" s="173"/>
    </row>
    <row r="313" ht="12.75" customHeight="1">
      <c r="J313" s="173"/>
      <c r="K313" s="173"/>
    </row>
    <row r="314" ht="12.75" customHeight="1">
      <c r="J314" s="173"/>
      <c r="K314" s="173"/>
    </row>
    <row r="315" ht="12.75" customHeight="1">
      <c r="J315" s="173"/>
      <c r="K315" s="173"/>
    </row>
    <row r="316" ht="12.75" customHeight="1">
      <c r="J316" s="173"/>
      <c r="K316" s="173"/>
    </row>
    <row r="317" ht="12.75" customHeight="1">
      <c r="J317" s="173"/>
      <c r="K317" s="173"/>
    </row>
    <row r="318" ht="12.75" customHeight="1">
      <c r="J318" s="173"/>
      <c r="K318" s="173"/>
    </row>
    <row r="319" ht="12.75" customHeight="1">
      <c r="J319" s="173"/>
      <c r="K319" s="173"/>
    </row>
    <row r="320" ht="12.75" customHeight="1">
      <c r="J320" s="173"/>
      <c r="K320" s="173"/>
    </row>
    <row r="321" ht="12.75" customHeight="1">
      <c r="J321" s="173"/>
      <c r="K321" s="173"/>
    </row>
    <row r="322" ht="12.75" customHeight="1">
      <c r="J322" s="173"/>
      <c r="K322" s="173"/>
    </row>
    <row r="323" ht="12.75" customHeight="1">
      <c r="J323" s="173"/>
      <c r="K323" s="173"/>
    </row>
    <row r="324" ht="12.75" customHeight="1">
      <c r="J324" s="173"/>
      <c r="K324" s="173"/>
    </row>
    <row r="325" ht="12.75" customHeight="1">
      <c r="J325" s="173"/>
      <c r="K325" s="173"/>
    </row>
    <row r="326" ht="12.75" customHeight="1">
      <c r="J326" s="173"/>
      <c r="K326" s="173"/>
    </row>
    <row r="327" ht="12.75" customHeight="1">
      <c r="J327" s="173"/>
      <c r="K327" s="173"/>
    </row>
    <row r="328" ht="12.75" customHeight="1">
      <c r="J328" s="173"/>
      <c r="K328" s="173"/>
    </row>
    <row r="329" ht="12.75" customHeight="1">
      <c r="J329" s="173"/>
      <c r="K329" s="173"/>
    </row>
    <row r="330" ht="12.75" customHeight="1">
      <c r="J330" s="173"/>
      <c r="K330" s="173"/>
    </row>
    <row r="331" ht="12.75" customHeight="1">
      <c r="J331" s="173"/>
      <c r="K331" s="173"/>
    </row>
    <row r="332" ht="12.75" customHeight="1">
      <c r="J332" s="173"/>
      <c r="K332" s="173"/>
    </row>
    <row r="333" ht="12.75" customHeight="1">
      <c r="J333" s="173"/>
      <c r="K333" s="173"/>
    </row>
    <row r="334" ht="12.75" customHeight="1">
      <c r="J334" s="173"/>
      <c r="K334" s="173"/>
    </row>
    <row r="335" ht="12.75" customHeight="1">
      <c r="J335" s="173"/>
      <c r="K335" s="173"/>
    </row>
    <row r="336" ht="12.75" customHeight="1">
      <c r="J336" s="173"/>
      <c r="K336" s="173"/>
    </row>
    <row r="337" ht="12.75" customHeight="1">
      <c r="J337" s="173"/>
      <c r="K337" s="173"/>
    </row>
    <row r="338" ht="12.75" customHeight="1">
      <c r="J338" s="173"/>
      <c r="K338" s="173"/>
    </row>
    <row r="339" ht="12.75" customHeight="1">
      <c r="J339" s="173"/>
      <c r="K339" s="173"/>
    </row>
    <row r="340" ht="12.75" customHeight="1">
      <c r="J340" s="173"/>
      <c r="K340" s="173"/>
    </row>
    <row r="341" ht="12.75" customHeight="1">
      <c r="J341" s="173"/>
      <c r="K341" s="173"/>
    </row>
    <row r="342" ht="12.75" customHeight="1">
      <c r="J342" s="173"/>
      <c r="K342" s="173"/>
    </row>
    <row r="343" ht="12.75" customHeight="1">
      <c r="J343" s="173"/>
      <c r="K343" s="173"/>
    </row>
    <row r="344" ht="12.75" customHeight="1">
      <c r="J344" s="173"/>
      <c r="K344" s="173"/>
    </row>
    <row r="345" ht="12.75" customHeight="1">
      <c r="J345" s="173"/>
      <c r="K345" s="173"/>
    </row>
    <row r="346" ht="12.75" customHeight="1">
      <c r="J346" s="173"/>
      <c r="K346" s="173"/>
    </row>
    <row r="347" ht="12.75" customHeight="1">
      <c r="J347" s="173"/>
      <c r="K347" s="173"/>
    </row>
    <row r="348" ht="12.75" customHeight="1">
      <c r="J348" s="173"/>
      <c r="K348" s="173"/>
    </row>
    <row r="349" ht="12.75" customHeight="1">
      <c r="J349" s="173"/>
      <c r="K349" s="173"/>
    </row>
    <row r="350" ht="12.75" customHeight="1">
      <c r="J350" s="173"/>
      <c r="K350" s="173"/>
    </row>
    <row r="351" ht="12.75" customHeight="1">
      <c r="J351" s="173"/>
      <c r="K351" s="173"/>
    </row>
    <row r="352" ht="12.75" customHeight="1">
      <c r="J352" s="173"/>
      <c r="K352" s="173"/>
    </row>
    <row r="353" ht="12.75" customHeight="1">
      <c r="J353" s="173"/>
      <c r="K353" s="173"/>
    </row>
    <row r="354" ht="12.75" customHeight="1">
      <c r="J354" s="173"/>
      <c r="K354" s="173"/>
    </row>
    <row r="355" ht="12.75" customHeight="1">
      <c r="J355" s="173"/>
      <c r="K355" s="173"/>
    </row>
    <row r="356" ht="12.75" customHeight="1">
      <c r="J356" s="173"/>
      <c r="K356" s="173"/>
    </row>
    <row r="357" ht="12.75" customHeight="1">
      <c r="J357" s="173"/>
      <c r="K357" s="173"/>
    </row>
    <row r="358" ht="12.75" customHeight="1">
      <c r="J358" s="173"/>
      <c r="K358" s="173"/>
    </row>
    <row r="359" ht="12.75" customHeight="1">
      <c r="J359" s="173"/>
      <c r="K359" s="173"/>
    </row>
    <row r="360" ht="12.75" customHeight="1">
      <c r="J360" s="173"/>
      <c r="K360" s="173"/>
    </row>
    <row r="361" ht="12.75" customHeight="1">
      <c r="J361" s="173"/>
      <c r="K361" s="173"/>
    </row>
    <row r="362" ht="12.75" customHeight="1">
      <c r="J362" s="173"/>
      <c r="K362" s="173"/>
    </row>
    <row r="363" ht="12.75" customHeight="1">
      <c r="J363" s="173"/>
      <c r="K363" s="173"/>
    </row>
    <row r="364" ht="12.75" customHeight="1">
      <c r="J364" s="173"/>
      <c r="K364" s="173"/>
    </row>
    <row r="365" ht="12.75" customHeight="1">
      <c r="J365" s="173"/>
      <c r="K365" s="173"/>
    </row>
    <row r="366" ht="12.75" customHeight="1">
      <c r="J366" s="173"/>
      <c r="K366" s="173"/>
    </row>
    <row r="367" ht="12.75" customHeight="1">
      <c r="J367" s="173"/>
      <c r="K367" s="173"/>
    </row>
    <row r="368" ht="12.75" customHeight="1">
      <c r="J368" s="173"/>
      <c r="K368" s="173"/>
    </row>
    <row r="369" ht="12.75" customHeight="1">
      <c r="J369" s="173"/>
      <c r="K369" s="173"/>
    </row>
    <row r="370" ht="12.75" customHeight="1">
      <c r="J370" s="173"/>
      <c r="K370" s="173"/>
    </row>
    <row r="371" ht="12.75" customHeight="1">
      <c r="J371" s="173"/>
      <c r="K371" s="173"/>
    </row>
    <row r="372" ht="12.75" customHeight="1">
      <c r="J372" s="173"/>
      <c r="K372" s="173"/>
    </row>
    <row r="373" ht="12.75" customHeight="1">
      <c r="J373" s="173"/>
      <c r="K373" s="173"/>
    </row>
    <row r="374" ht="12.75" customHeight="1">
      <c r="J374" s="173"/>
      <c r="K374" s="173"/>
    </row>
    <row r="375" ht="12.75" customHeight="1">
      <c r="J375" s="173"/>
      <c r="K375" s="173"/>
    </row>
    <row r="376" ht="12.75" customHeight="1">
      <c r="J376" s="173"/>
      <c r="K376" s="173"/>
    </row>
    <row r="377" ht="12.75" customHeight="1">
      <c r="J377" s="173"/>
      <c r="K377" s="173"/>
    </row>
    <row r="378" ht="12.75" customHeight="1">
      <c r="J378" s="173"/>
      <c r="K378" s="173"/>
    </row>
    <row r="379" ht="12.75" customHeight="1">
      <c r="J379" s="173"/>
      <c r="K379" s="173"/>
    </row>
    <row r="380" ht="12.75" customHeight="1">
      <c r="J380" s="173"/>
      <c r="K380" s="173"/>
    </row>
    <row r="381" ht="12.75" customHeight="1">
      <c r="J381" s="173"/>
      <c r="K381" s="173"/>
    </row>
    <row r="382" ht="12.75" customHeight="1">
      <c r="J382" s="173"/>
      <c r="K382" s="173"/>
    </row>
    <row r="383" ht="12.75" customHeight="1">
      <c r="J383" s="173"/>
      <c r="K383" s="173"/>
    </row>
    <row r="384" ht="12.75" customHeight="1">
      <c r="J384" s="173"/>
      <c r="K384" s="173"/>
    </row>
    <row r="385" ht="12.75" customHeight="1">
      <c r="J385" s="173"/>
      <c r="K385" s="173"/>
    </row>
    <row r="386" ht="12.75" customHeight="1">
      <c r="J386" s="173"/>
      <c r="K386" s="173"/>
    </row>
    <row r="387" ht="12.75" customHeight="1">
      <c r="J387" s="173"/>
      <c r="K387" s="173"/>
    </row>
    <row r="388" ht="12.75" customHeight="1">
      <c r="J388" s="173"/>
      <c r="K388" s="173"/>
    </row>
    <row r="389" ht="12.75" customHeight="1">
      <c r="J389" s="173"/>
      <c r="K389" s="173"/>
    </row>
    <row r="390" ht="12.75" customHeight="1">
      <c r="J390" s="173"/>
      <c r="K390" s="173"/>
    </row>
    <row r="391" ht="12.75" customHeight="1">
      <c r="J391" s="173"/>
      <c r="K391" s="173"/>
    </row>
    <row r="392" ht="12.75" customHeight="1">
      <c r="J392" s="173"/>
      <c r="K392" s="173"/>
    </row>
    <row r="393" ht="12.75" customHeight="1">
      <c r="J393" s="173"/>
      <c r="K393" s="173"/>
    </row>
    <row r="394" ht="12.75" customHeight="1">
      <c r="J394" s="173"/>
      <c r="K394" s="173"/>
    </row>
    <row r="395" ht="12.75" customHeight="1">
      <c r="J395" s="173"/>
      <c r="K395" s="173"/>
    </row>
    <row r="396" ht="12.75" customHeight="1">
      <c r="J396" s="173"/>
      <c r="K396" s="173"/>
    </row>
    <row r="397" ht="12.75" customHeight="1">
      <c r="J397" s="173"/>
      <c r="K397" s="173"/>
    </row>
    <row r="398" ht="12.75" customHeight="1">
      <c r="J398" s="173"/>
      <c r="K398" s="173"/>
    </row>
    <row r="399" ht="12.75" customHeight="1">
      <c r="J399" s="173"/>
      <c r="K399" s="173"/>
    </row>
    <row r="400" ht="12.75" customHeight="1">
      <c r="J400" s="173"/>
      <c r="K400" s="173"/>
    </row>
    <row r="401" ht="12.75" customHeight="1">
      <c r="J401" s="173"/>
      <c r="K401" s="173"/>
    </row>
    <row r="402" ht="12.75" customHeight="1">
      <c r="J402" s="173"/>
      <c r="K402" s="173"/>
    </row>
    <row r="403" ht="12.75" customHeight="1">
      <c r="J403" s="173"/>
      <c r="K403" s="173"/>
    </row>
    <row r="404" ht="12.75" customHeight="1">
      <c r="J404" s="173"/>
      <c r="K404" s="173"/>
    </row>
    <row r="405" ht="12.75" customHeight="1">
      <c r="J405" s="173"/>
      <c r="K405" s="173"/>
    </row>
    <row r="406" ht="12.75" customHeight="1">
      <c r="J406" s="173"/>
      <c r="K406" s="173"/>
    </row>
    <row r="407" ht="12.75" customHeight="1">
      <c r="J407" s="173"/>
      <c r="K407" s="173"/>
    </row>
    <row r="408" ht="12.75" customHeight="1">
      <c r="J408" s="173"/>
      <c r="K408" s="173"/>
    </row>
    <row r="409" ht="12.75" customHeight="1">
      <c r="J409" s="173"/>
      <c r="K409" s="173"/>
    </row>
    <row r="410" ht="12.75" customHeight="1">
      <c r="J410" s="173"/>
      <c r="K410" s="173"/>
    </row>
    <row r="411" ht="12.75" customHeight="1">
      <c r="J411" s="173"/>
      <c r="K411" s="173"/>
    </row>
    <row r="412" ht="12.75" customHeight="1">
      <c r="J412" s="173"/>
      <c r="K412" s="173"/>
    </row>
    <row r="413" ht="12.75" customHeight="1">
      <c r="J413" s="173"/>
      <c r="K413" s="173"/>
    </row>
    <row r="414" ht="12.75" customHeight="1">
      <c r="J414" s="173"/>
      <c r="K414" s="173"/>
    </row>
    <row r="415" ht="12.75" customHeight="1">
      <c r="J415" s="173"/>
      <c r="K415" s="173"/>
    </row>
    <row r="416" ht="12.75" customHeight="1">
      <c r="J416" s="173"/>
      <c r="K416" s="173"/>
    </row>
    <row r="417" ht="12.75" customHeight="1">
      <c r="J417" s="173"/>
      <c r="K417" s="173"/>
    </row>
    <row r="418" ht="12.75" customHeight="1">
      <c r="J418" s="173"/>
      <c r="K418" s="173"/>
    </row>
    <row r="419" ht="12.75" customHeight="1">
      <c r="J419" s="173"/>
      <c r="K419" s="173"/>
    </row>
    <row r="420" ht="12.75" customHeight="1">
      <c r="J420" s="173"/>
      <c r="K420" s="173"/>
    </row>
    <row r="421" ht="12.75" customHeight="1">
      <c r="J421" s="173"/>
      <c r="K421" s="173"/>
    </row>
    <row r="422" ht="12.75" customHeight="1">
      <c r="J422" s="173"/>
      <c r="K422" s="173"/>
    </row>
    <row r="423" ht="12.75" customHeight="1">
      <c r="J423" s="173"/>
      <c r="K423" s="173"/>
    </row>
    <row r="424" ht="12.75" customHeight="1">
      <c r="J424" s="173"/>
      <c r="K424" s="173"/>
    </row>
    <row r="425" ht="12.75" customHeight="1">
      <c r="J425" s="173"/>
      <c r="K425" s="173"/>
    </row>
    <row r="426" ht="12.75" customHeight="1">
      <c r="J426" s="173"/>
      <c r="K426" s="173"/>
    </row>
    <row r="427" ht="12.75" customHeight="1">
      <c r="J427" s="173"/>
      <c r="K427" s="173"/>
    </row>
    <row r="428" ht="12.75" customHeight="1">
      <c r="J428" s="173"/>
      <c r="K428" s="173"/>
    </row>
    <row r="429" ht="12.75" customHeight="1">
      <c r="J429" s="173"/>
      <c r="K429" s="173"/>
    </row>
    <row r="430" ht="12.75" customHeight="1">
      <c r="J430" s="173"/>
      <c r="K430" s="173"/>
    </row>
    <row r="431" ht="12.75" customHeight="1">
      <c r="J431" s="173"/>
      <c r="K431" s="173"/>
    </row>
    <row r="432" ht="12.75" customHeight="1">
      <c r="J432" s="173"/>
      <c r="K432" s="173"/>
    </row>
    <row r="433" ht="12.75" customHeight="1">
      <c r="J433" s="173"/>
      <c r="K433" s="173"/>
    </row>
    <row r="434" ht="12.75" customHeight="1">
      <c r="J434" s="173"/>
      <c r="K434" s="173"/>
    </row>
    <row r="435" ht="12.75" customHeight="1">
      <c r="J435" s="173"/>
      <c r="K435" s="173"/>
    </row>
    <row r="436" ht="12.75" customHeight="1">
      <c r="J436" s="173"/>
      <c r="K436" s="173"/>
    </row>
    <row r="437" ht="12.75" customHeight="1">
      <c r="J437" s="173"/>
      <c r="K437" s="173"/>
    </row>
    <row r="438" ht="12.75" customHeight="1">
      <c r="J438" s="173"/>
      <c r="K438" s="173"/>
    </row>
    <row r="439" ht="12.75" customHeight="1">
      <c r="J439" s="173"/>
      <c r="K439" s="173"/>
    </row>
    <row r="440" ht="12.75" customHeight="1">
      <c r="J440" s="173"/>
      <c r="K440" s="173"/>
    </row>
    <row r="441" ht="12.75" customHeight="1">
      <c r="J441" s="173"/>
      <c r="K441" s="173"/>
    </row>
    <row r="442" ht="12.75" customHeight="1">
      <c r="J442" s="173"/>
      <c r="K442" s="173"/>
    </row>
    <row r="443" ht="12.75" customHeight="1">
      <c r="J443" s="173"/>
      <c r="K443" s="173"/>
    </row>
    <row r="444" ht="12.75" customHeight="1">
      <c r="J444" s="173"/>
      <c r="K444" s="173"/>
    </row>
    <row r="445" ht="12.75" customHeight="1">
      <c r="J445" s="173"/>
      <c r="K445" s="173"/>
    </row>
    <row r="446" ht="12.75" customHeight="1">
      <c r="J446" s="173"/>
      <c r="K446" s="173"/>
    </row>
    <row r="447" ht="12.75" customHeight="1">
      <c r="J447" s="173"/>
      <c r="K447" s="173"/>
    </row>
    <row r="448" ht="12.75" customHeight="1">
      <c r="J448" s="173"/>
      <c r="K448" s="173"/>
    </row>
    <row r="449" ht="12.75" customHeight="1">
      <c r="J449" s="173"/>
      <c r="K449" s="173"/>
    </row>
    <row r="450" ht="12.75" customHeight="1">
      <c r="J450" s="173"/>
      <c r="K450" s="173"/>
    </row>
    <row r="451" ht="12.75" customHeight="1">
      <c r="J451" s="173"/>
      <c r="K451" s="173"/>
    </row>
    <row r="452" ht="12.75" customHeight="1">
      <c r="J452" s="173"/>
      <c r="K452" s="173"/>
    </row>
    <row r="453" ht="12.75" customHeight="1">
      <c r="J453" s="173"/>
      <c r="K453" s="173"/>
    </row>
    <row r="454" ht="12.75" customHeight="1">
      <c r="J454" s="173"/>
      <c r="K454" s="173"/>
    </row>
    <row r="455" ht="12.75" customHeight="1">
      <c r="J455" s="173"/>
      <c r="K455" s="173"/>
    </row>
    <row r="456" ht="12.75" customHeight="1">
      <c r="J456" s="173"/>
      <c r="K456" s="173"/>
    </row>
    <row r="457" ht="12.75" customHeight="1">
      <c r="J457" s="173"/>
      <c r="K457" s="173"/>
    </row>
    <row r="458" ht="12.75" customHeight="1">
      <c r="J458" s="173"/>
      <c r="K458" s="173"/>
    </row>
    <row r="459" ht="12.75" customHeight="1">
      <c r="J459" s="173"/>
      <c r="K459" s="173"/>
    </row>
    <row r="460" ht="12.75" customHeight="1">
      <c r="J460" s="173"/>
      <c r="K460" s="173"/>
    </row>
    <row r="461" ht="12.75" customHeight="1">
      <c r="J461" s="173"/>
      <c r="K461" s="173"/>
    </row>
    <row r="462" ht="12.75" customHeight="1">
      <c r="J462" s="173"/>
      <c r="K462" s="173"/>
    </row>
    <row r="463" ht="12.75" customHeight="1">
      <c r="J463" s="173"/>
      <c r="K463" s="173"/>
    </row>
    <row r="464" ht="12.75" customHeight="1">
      <c r="J464" s="173"/>
      <c r="K464" s="173"/>
    </row>
    <row r="465" ht="12.75" customHeight="1">
      <c r="J465" s="173"/>
      <c r="K465" s="173"/>
    </row>
    <row r="466" ht="12.75" customHeight="1">
      <c r="J466" s="173"/>
      <c r="K466" s="173"/>
    </row>
    <row r="467" ht="12.75" customHeight="1">
      <c r="J467" s="173"/>
      <c r="K467" s="173"/>
    </row>
    <row r="468" ht="12.75" customHeight="1">
      <c r="J468" s="173"/>
      <c r="K468" s="173"/>
    </row>
    <row r="469" ht="12.75" customHeight="1">
      <c r="J469" s="173"/>
      <c r="K469" s="173"/>
    </row>
    <row r="470" ht="12.75" customHeight="1">
      <c r="J470" s="173"/>
      <c r="K470" s="173"/>
    </row>
    <row r="471" ht="12.75" customHeight="1">
      <c r="J471" s="173"/>
      <c r="K471" s="173"/>
    </row>
    <row r="472" ht="12.75" customHeight="1">
      <c r="J472" s="173"/>
      <c r="K472" s="173"/>
    </row>
    <row r="473" ht="12.75" customHeight="1">
      <c r="J473" s="173"/>
      <c r="K473" s="173"/>
    </row>
    <row r="474" ht="12.75" customHeight="1">
      <c r="J474" s="173"/>
      <c r="K474" s="173"/>
    </row>
    <row r="475" ht="12.75" customHeight="1">
      <c r="J475" s="173"/>
      <c r="K475" s="173"/>
    </row>
    <row r="476" ht="12.75" customHeight="1">
      <c r="J476" s="173"/>
      <c r="K476" s="173"/>
    </row>
    <row r="477" ht="12.75" customHeight="1">
      <c r="J477" s="173"/>
      <c r="K477" s="173"/>
    </row>
    <row r="478" ht="12.75" customHeight="1">
      <c r="J478" s="173"/>
      <c r="K478" s="173"/>
    </row>
    <row r="479" ht="12.75" customHeight="1">
      <c r="J479" s="173"/>
      <c r="K479" s="173"/>
    </row>
    <row r="480" ht="12.75" customHeight="1">
      <c r="J480" s="173"/>
      <c r="K480" s="173"/>
    </row>
    <row r="481" ht="12.75" customHeight="1">
      <c r="J481" s="173"/>
      <c r="K481" s="173"/>
    </row>
    <row r="482" ht="12.75" customHeight="1">
      <c r="J482" s="173"/>
      <c r="K482" s="173"/>
    </row>
    <row r="483" ht="12.75" customHeight="1">
      <c r="J483" s="173"/>
      <c r="K483" s="173"/>
    </row>
    <row r="484" ht="12.75" customHeight="1">
      <c r="J484" s="173"/>
      <c r="K484" s="173"/>
    </row>
    <row r="485" ht="12.75" customHeight="1">
      <c r="J485" s="173"/>
      <c r="K485" s="173"/>
    </row>
    <row r="486" ht="12.75" customHeight="1">
      <c r="J486" s="173"/>
      <c r="K486" s="173"/>
    </row>
    <row r="487" ht="12.75" customHeight="1">
      <c r="J487" s="173"/>
      <c r="K487" s="173"/>
    </row>
    <row r="488" ht="12.75" customHeight="1">
      <c r="J488" s="173"/>
      <c r="K488" s="173"/>
    </row>
    <row r="489" ht="12.75" customHeight="1">
      <c r="J489" s="173"/>
      <c r="K489" s="173"/>
    </row>
    <row r="490" ht="12.75" customHeight="1">
      <c r="J490" s="173"/>
      <c r="K490" s="173"/>
    </row>
    <row r="491" ht="12.75" customHeight="1">
      <c r="J491" s="173"/>
      <c r="K491" s="173"/>
    </row>
    <row r="492" ht="12.75" customHeight="1">
      <c r="J492" s="173"/>
      <c r="K492" s="173"/>
    </row>
    <row r="493" ht="12.75" customHeight="1">
      <c r="J493" s="173"/>
      <c r="K493" s="173"/>
    </row>
    <row r="494" ht="12.75" customHeight="1">
      <c r="J494" s="173"/>
      <c r="K494" s="173"/>
    </row>
    <row r="495" ht="12.75" customHeight="1">
      <c r="J495" s="173"/>
      <c r="K495" s="173"/>
    </row>
    <row r="496" ht="12.75" customHeight="1">
      <c r="J496" s="173"/>
      <c r="K496" s="173"/>
    </row>
    <row r="497" ht="12.75" customHeight="1">
      <c r="J497" s="173"/>
      <c r="K497" s="173"/>
    </row>
    <row r="498" ht="12.75" customHeight="1">
      <c r="J498" s="173"/>
      <c r="K498" s="173"/>
    </row>
    <row r="499" ht="12.75" customHeight="1">
      <c r="J499" s="173"/>
      <c r="K499" s="173"/>
    </row>
    <row r="500" ht="12.75" customHeight="1">
      <c r="J500" s="173"/>
      <c r="K500" s="173"/>
    </row>
    <row r="501" ht="12.75" customHeight="1">
      <c r="J501" s="173"/>
      <c r="K501" s="173"/>
    </row>
    <row r="502" ht="12.75" customHeight="1">
      <c r="J502" s="173"/>
      <c r="K502" s="173"/>
    </row>
    <row r="503" ht="12.75" customHeight="1">
      <c r="J503" s="173"/>
      <c r="K503" s="173"/>
    </row>
    <row r="504" ht="12.75" customHeight="1">
      <c r="J504" s="173"/>
      <c r="K504" s="173"/>
    </row>
    <row r="505" ht="12.75" customHeight="1">
      <c r="J505" s="173"/>
      <c r="K505" s="173"/>
    </row>
    <row r="506" ht="12.75" customHeight="1">
      <c r="J506" s="173"/>
      <c r="K506" s="173"/>
    </row>
    <row r="507" ht="12.75" customHeight="1">
      <c r="J507" s="173"/>
      <c r="K507" s="173"/>
    </row>
    <row r="508" ht="12.75" customHeight="1">
      <c r="J508" s="173"/>
      <c r="K508" s="173"/>
    </row>
    <row r="509" ht="12.75" customHeight="1">
      <c r="J509" s="173"/>
      <c r="K509" s="173"/>
    </row>
    <row r="510" ht="12.75" customHeight="1">
      <c r="J510" s="173"/>
      <c r="K510" s="173"/>
    </row>
    <row r="511" ht="12.75" customHeight="1">
      <c r="J511" s="173"/>
      <c r="K511" s="173"/>
    </row>
    <row r="512" ht="12.75" customHeight="1">
      <c r="J512" s="173"/>
      <c r="K512" s="173"/>
    </row>
    <row r="513" ht="12.75" customHeight="1">
      <c r="J513" s="173"/>
      <c r="K513" s="173"/>
    </row>
    <row r="514" ht="12.75" customHeight="1">
      <c r="J514" s="173"/>
      <c r="K514" s="173"/>
    </row>
    <row r="515" ht="12.75" customHeight="1">
      <c r="J515" s="173"/>
      <c r="K515" s="173"/>
    </row>
    <row r="516" ht="12.75" customHeight="1">
      <c r="J516" s="173"/>
      <c r="K516" s="173"/>
    </row>
    <row r="517" ht="12.75" customHeight="1">
      <c r="J517" s="173"/>
      <c r="K517" s="173"/>
    </row>
    <row r="518" ht="12.75" customHeight="1">
      <c r="J518" s="173"/>
      <c r="K518" s="173"/>
    </row>
    <row r="519" ht="12.75" customHeight="1">
      <c r="J519" s="173"/>
      <c r="K519" s="173"/>
    </row>
    <row r="520" ht="12.75" customHeight="1">
      <c r="J520" s="173"/>
      <c r="K520" s="173"/>
    </row>
    <row r="521" ht="12.75" customHeight="1">
      <c r="J521" s="173"/>
      <c r="K521" s="173"/>
    </row>
    <row r="522" ht="12.75" customHeight="1">
      <c r="J522" s="173"/>
      <c r="K522" s="173"/>
    </row>
    <row r="523" ht="12.75" customHeight="1">
      <c r="J523" s="173"/>
      <c r="K523" s="173"/>
    </row>
    <row r="524" ht="12.75" customHeight="1">
      <c r="J524" s="173"/>
      <c r="K524" s="173"/>
    </row>
    <row r="525" ht="12.75" customHeight="1">
      <c r="J525" s="173"/>
      <c r="K525" s="173"/>
    </row>
    <row r="526" ht="12.75" customHeight="1">
      <c r="J526" s="173"/>
      <c r="K526" s="173"/>
    </row>
    <row r="527" ht="12.75" customHeight="1">
      <c r="J527" s="173"/>
      <c r="K527" s="173"/>
    </row>
    <row r="528" ht="12.75" customHeight="1">
      <c r="J528" s="173"/>
      <c r="K528" s="173"/>
    </row>
    <row r="529" ht="12.75" customHeight="1">
      <c r="J529" s="173"/>
      <c r="K529" s="173"/>
    </row>
    <row r="530" ht="12.75" customHeight="1">
      <c r="J530" s="173"/>
      <c r="K530" s="173"/>
    </row>
    <row r="531" ht="12.75" customHeight="1">
      <c r="J531" s="173"/>
      <c r="K531" s="173"/>
    </row>
    <row r="532" ht="12.75" customHeight="1">
      <c r="J532" s="173"/>
      <c r="K532" s="173"/>
    </row>
    <row r="533" ht="12.75" customHeight="1">
      <c r="J533" s="173"/>
      <c r="K533" s="173"/>
    </row>
    <row r="534" ht="12.75" customHeight="1">
      <c r="J534" s="173"/>
      <c r="K534" s="173"/>
    </row>
    <row r="535" ht="12.75" customHeight="1">
      <c r="J535" s="173"/>
      <c r="K535" s="173"/>
    </row>
    <row r="536" ht="12.75" customHeight="1">
      <c r="J536" s="173"/>
      <c r="K536" s="173"/>
    </row>
    <row r="537" ht="12.75" customHeight="1">
      <c r="J537" s="173"/>
      <c r="K537" s="173"/>
    </row>
    <row r="538" ht="12.75" customHeight="1">
      <c r="J538" s="173"/>
      <c r="K538" s="173"/>
    </row>
    <row r="539" ht="12.75" customHeight="1">
      <c r="J539" s="173"/>
      <c r="K539" s="173"/>
    </row>
    <row r="540" ht="12.75" customHeight="1">
      <c r="J540" s="173"/>
      <c r="K540" s="173"/>
    </row>
    <row r="541" ht="12.75" customHeight="1">
      <c r="J541" s="173"/>
      <c r="K541" s="173"/>
    </row>
    <row r="542" ht="12.75" customHeight="1">
      <c r="J542" s="173"/>
      <c r="K542" s="173"/>
    </row>
    <row r="543" ht="12.75" customHeight="1">
      <c r="J543" s="173"/>
      <c r="K543" s="173"/>
    </row>
    <row r="544" ht="12.75" customHeight="1">
      <c r="J544" s="173"/>
      <c r="K544" s="173"/>
    </row>
    <row r="545" ht="12.75" customHeight="1">
      <c r="J545" s="173"/>
      <c r="K545" s="173"/>
    </row>
    <row r="546" ht="12.75" customHeight="1">
      <c r="J546" s="173"/>
      <c r="K546" s="173"/>
    </row>
    <row r="547" ht="12.75" customHeight="1">
      <c r="J547" s="173"/>
      <c r="K547" s="173"/>
    </row>
    <row r="548" ht="12.75" customHeight="1">
      <c r="J548" s="173"/>
      <c r="K548" s="173"/>
    </row>
    <row r="549" ht="12.75" customHeight="1">
      <c r="J549" s="173"/>
      <c r="K549" s="173"/>
    </row>
    <row r="550" ht="12.75" customHeight="1">
      <c r="J550" s="173"/>
      <c r="K550" s="173"/>
    </row>
    <row r="551" ht="12.75" customHeight="1">
      <c r="J551" s="173"/>
      <c r="K551" s="173"/>
    </row>
    <row r="552" ht="12.75" customHeight="1">
      <c r="J552" s="173"/>
      <c r="K552" s="173"/>
    </row>
    <row r="553" ht="12.75" customHeight="1">
      <c r="J553" s="173"/>
      <c r="K553" s="173"/>
    </row>
    <row r="554" ht="12.75" customHeight="1">
      <c r="J554" s="173"/>
      <c r="K554" s="173"/>
    </row>
    <row r="555" ht="12.75" customHeight="1">
      <c r="J555" s="173"/>
      <c r="K555" s="173"/>
    </row>
    <row r="556" ht="12.75" customHeight="1">
      <c r="J556" s="173"/>
      <c r="K556" s="173"/>
    </row>
    <row r="557" ht="12.75" customHeight="1">
      <c r="J557" s="173"/>
      <c r="K557" s="173"/>
    </row>
    <row r="558" ht="12.75" customHeight="1">
      <c r="J558" s="173"/>
      <c r="K558" s="173"/>
    </row>
    <row r="559" ht="12.75" customHeight="1">
      <c r="J559" s="173"/>
      <c r="K559" s="173"/>
    </row>
    <row r="560" ht="12.75" customHeight="1">
      <c r="J560" s="173"/>
      <c r="K560" s="173"/>
    </row>
    <row r="561" ht="12.75" customHeight="1">
      <c r="J561" s="173"/>
      <c r="K561" s="173"/>
    </row>
    <row r="562" ht="12.75" customHeight="1">
      <c r="J562" s="173"/>
      <c r="K562" s="173"/>
    </row>
    <row r="563" ht="12.75" customHeight="1">
      <c r="J563" s="173"/>
      <c r="K563" s="173"/>
    </row>
    <row r="564" ht="12.75" customHeight="1">
      <c r="J564" s="173"/>
      <c r="K564" s="173"/>
    </row>
    <row r="565" ht="12.75" customHeight="1">
      <c r="J565" s="173"/>
      <c r="K565" s="173"/>
    </row>
    <row r="566" ht="12.75" customHeight="1">
      <c r="J566" s="173"/>
      <c r="K566" s="173"/>
    </row>
    <row r="567" ht="12.75" customHeight="1">
      <c r="J567" s="173"/>
      <c r="K567" s="173"/>
    </row>
    <row r="568" ht="12.75" customHeight="1">
      <c r="J568" s="173"/>
      <c r="K568" s="173"/>
    </row>
    <row r="569" ht="12.75" customHeight="1">
      <c r="J569" s="173"/>
      <c r="K569" s="173"/>
    </row>
    <row r="570" ht="12.75" customHeight="1">
      <c r="J570" s="173"/>
      <c r="K570" s="173"/>
    </row>
    <row r="571" ht="12.75" customHeight="1">
      <c r="J571" s="173"/>
      <c r="K571" s="173"/>
    </row>
    <row r="572" ht="12.75" customHeight="1">
      <c r="J572" s="173"/>
      <c r="K572" s="173"/>
    </row>
    <row r="573" ht="12.75" customHeight="1">
      <c r="J573" s="173"/>
      <c r="K573" s="173"/>
    </row>
    <row r="574" ht="12.75" customHeight="1">
      <c r="J574" s="173"/>
      <c r="K574" s="173"/>
    </row>
    <row r="575" ht="12.75" customHeight="1">
      <c r="J575" s="173"/>
      <c r="K575" s="173"/>
    </row>
    <row r="576" ht="12.75" customHeight="1">
      <c r="J576" s="173"/>
      <c r="K576" s="173"/>
    </row>
    <row r="577" ht="12.75" customHeight="1">
      <c r="J577" s="173"/>
      <c r="K577" s="173"/>
    </row>
    <row r="578" ht="12.75" customHeight="1">
      <c r="J578" s="173"/>
      <c r="K578" s="173"/>
    </row>
    <row r="579" ht="12.75" customHeight="1">
      <c r="J579" s="173"/>
      <c r="K579" s="173"/>
    </row>
    <row r="580" ht="12.75" customHeight="1">
      <c r="J580" s="173"/>
      <c r="K580" s="173"/>
    </row>
    <row r="581" ht="12.75" customHeight="1">
      <c r="J581" s="173"/>
      <c r="K581" s="173"/>
    </row>
    <row r="582" ht="12.75" customHeight="1">
      <c r="J582" s="173"/>
      <c r="K582" s="173"/>
    </row>
    <row r="583" ht="12.75" customHeight="1">
      <c r="J583" s="173"/>
      <c r="K583" s="173"/>
    </row>
    <row r="584" ht="12.75" customHeight="1">
      <c r="J584" s="173"/>
      <c r="K584" s="173"/>
    </row>
    <row r="585" ht="12.75" customHeight="1">
      <c r="J585" s="173"/>
      <c r="K585" s="173"/>
    </row>
    <row r="586" ht="12.75" customHeight="1">
      <c r="J586" s="173"/>
      <c r="K586" s="173"/>
    </row>
    <row r="587" ht="12.75" customHeight="1">
      <c r="J587" s="173"/>
      <c r="K587" s="173"/>
    </row>
    <row r="588" ht="12.75" customHeight="1">
      <c r="J588" s="173"/>
      <c r="K588" s="173"/>
    </row>
    <row r="589" ht="12.75" customHeight="1">
      <c r="J589" s="173"/>
      <c r="K589" s="173"/>
    </row>
    <row r="590" ht="12.75" customHeight="1">
      <c r="J590" s="173"/>
      <c r="K590" s="173"/>
    </row>
    <row r="591" ht="12.75" customHeight="1">
      <c r="J591" s="173"/>
      <c r="K591" s="173"/>
    </row>
    <row r="592" ht="12.75" customHeight="1">
      <c r="J592" s="173"/>
      <c r="K592" s="173"/>
    </row>
    <row r="593" ht="12.75" customHeight="1">
      <c r="J593" s="173"/>
      <c r="K593" s="173"/>
    </row>
    <row r="594" ht="12.75" customHeight="1">
      <c r="J594" s="173"/>
      <c r="K594" s="173"/>
    </row>
    <row r="595" ht="12.75" customHeight="1">
      <c r="J595" s="173"/>
      <c r="K595" s="173"/>
    </row>
    <row r="596" ht="12.75" customHeight="1">
      <c r="J596" s="173"/>
      <c r="K596" s="173"/>
    </row>
    <row r="597" ht="12.75" customHeight="1">
      <c r="J597" s="173"/>
      <c r="K597" s="173"/>
    </row>
    <row r="598" ht="12.75" customHeight="1">
      <c r="J598" s="173"/>
      <c r="K598" s="173"/>
    </row>
    <row r="599" ht="12.75" customHeight="1">
      <c r="J599" s="173"/>
      <c r="K599" s="173"/>
    </row>
    <row r="600" ht="12.75" customHeight="1">
      <c r="J600" s="173"/>
      <c r="K600" s="173"/>
    </row>
    <row r="601" ht="12.75" customHeight="1">
      <c r="J601" s="173"/>
      <c r="K601" s="173"/>
    </row>
    <row r="602" ht="12.75" customHeight="1">
      <c r="J602" s="173"/>
      <c r="K602" s="173"/>
    </row>
    <row r="603" ht="12.75" customHeight="1">
      <c r="J603" s="173"/>
      <c r="K603" s="173"/>
    </row>
    <row r="604" ht="12.75" customHeight="1">
      <c r="J604" s="173"/>
      <c r="K604" s="173"/>
    </row>
    <row r="605" ht="12.75" customHeight="1">
      <c r="J605" s="173"/>
      <c r="K605" s="173"/>
    </row>
    <row r="606" ht="12.75" customHeight="1">
      <c r="J606" s="173"/>
      <c r="K606" s="173"/>
    </row>
    <row r="607" ht="12.75" customHeight="1">
      <c r="J607" s="173"/>
      <c r="K607" s="173"/>
    </row>
    <row r="608" ht="12.75" customHeight="1">
      <c r="J608" s="173"/>
      <c r="K608" s="173"/>
    </row>
    <row r="609" ht="12.75" customHeight="1">
      <c r="J609" s="173"/>
      <c r="K609" s="173"/>
    </row>
    <row r="610" ht="12.75" customHeight="1">
      <c r="J610" s="173"/>
      <c r="K610" s="173"/>
    </row>
    <row r="611" ht="12.75" customHeight="1">
      <c r="J611" s="173"/>
      <c r="K611" s="173"/>
    </row>
    <row r="612" ht="12.75" customHeight="1">
      <c r="J612" s="173"/>
      <c r="K612" s="173"/>
    </row>
    <row r="613" ht="12.75" customHeight="1">
      <c r="J613" s="173"/>
      <c r="K613" s="173"/>
    </row>
    <row r="614" ht="12.75" customHeight="1">
      <c r="J614" s="173"/>
      <c r="K614" s="173"/>
    </row>
    <row r="615" ht="12.75" customHeight="1">
      <c r="J615" s="173"/>
      <c r="K615" s="173"/>
    </row>
    <row r="616" ht="12.75" customHeight="1">
      <c r="J616" s="173"/>
      <c r="K616" s="173"/>
    </row>
    <row r="617" ht="12.75" customHeight="1">
      <c r="J617" s="173"/>
      <c r="K617" s="173"/>
    </row>
    <row r="618" ht="12.75" customHeight="1">
      <c r="J618" s="173"/>
      <c r="K618" s="173"/>
    </row>
    <row r="619" ht="12.75" customHeight="1">
      <c r="J619" s="173"/>
      <c r="K619" s="173"/>
    </row>
    <row r="620" ht="12.75" customHeight="1">
      <c r="J620" s="173"/>
      <c r="K620" s="173"/>
    </row>
    <row r="621" ht="12.75" customHeight="1">
      <c r="J621" s="173"/>
      <c r="K621" s="173"/>
    </row>
    <row r="622" ht="12.75" customHeight="1">
      <c r="J622" s="173"/>
      <c r="K622" s="173"/>
    </row>
    <row r="623" ht="12.75" customHeight="1">
      <c r="J623" s="173"/>
      <c r="K623" s="173"/>
    </row>
    <row r="624" ht="12.75" customHeight="1">
      <c r="J624" s="173"/>
      <c r="K624" s="173"/>
    </row>
    <row r="625" ht="12.75" customHeight="1">
      <c r="J625" s="173"/>
      <c r="K625" s="173"/>
    </row>
    <row r="626" ht="12.75" customHeight="1">
      <c r="J626" s="173"/>
      <c r="K626" s="173"/>
    </row>
    <row r="627" ht="12.75" customHeight="1">
      <c r="J627" s="173"/>
      <c r="K627" s="173"/>
    </row>
    <row r="628" ht="12.75" customHeight="1">
      <c r="J628" s="173"/>
      <c r="K628" s="173"/>
    </row>
    <row r="629" ht="12.75" customHeight="1">
      <c r="J629" s="173"/>
      <c r="K629" s="173"/>
    </row>
    <row r="630" ht="12.75" customHeight="1">
      <c r="J630" s="173"/>
      <c r="K630" s="173"/>
    </row>
    <row r="631" ht="12.75" customHeight="1">
      <c r="J631" s="173"/>
      <c r="K631" s="173"/>
    </row>
    <row r="632" ht="12.75" customHeight="1">
      <c r="J632" s="173"/>
      <c r="K632" s="173"/>
    </row>
    <row r="633" ht="12.75" customHeight="1">
      <c r="J633" s="173"/>
      <c r="K633" s="173"/>
    </row>
    <row r="634" ht="12.75" customHeight="1">
      <c r="J634" s="173"/>
      <c r="K634" s="173"/>
    </row>
    <row r="635" ht="12.75" customHeight="1">
      <c r="J635" s="173"/>
      <c r="K635" s="173"/>
    </row>
    <row r="636" ht="12.75" customHeight="1">
      <c r="J636" s="173"/>
      <c r="K636" s="173"/>
    </row>
    <row r="637" ht="12.75" customHeight="1">
      <c r="J637" s="173"/>
      <c r="K637" s="173"/>
    </row>
    <row r="638" ht="12.75" customHeight="1">
      <c r="J638" s="173"/>
      <c r="K638" s="173"/>
    </row>
    <row r="639" ht="12.75" customHeight="1">
      <c r="J639" s="173"/>
      <c r="K639" s="173"/>
    </row>
    <row r="640" ht="12.75" customHeight="1">
      <c r="J640" s="173"/>
      <c r="K640" s="173"/>
    </row>
    <row r="641" ht="12.75" customHeight="1">
      <c r="J641" s="173"/>
      <c r="K641" s="173"/>
    </row>
    <row r="642" ht="12.75" customHeight="1">
      <c r="J642" s="173"/>
      <c r="K642" s="173"/>
    </row>
    <row r="643" ht="12.75" customHeight="1">
      <c r="J643" s="173"/>
      <c r="K643" s="173"/>
    </row>
    <row r="644" ht="12.75" customHeight="1">
      <c r="J644" s="173"/>
      <c r="K644" s="173"/>
    </row>
    <row r="645" ht="12.75" customHeight="1">
      <c r="J645" s="173"/>
      <c r="K645" s="173"/>
    </row>
    <row r="646" ht="12.75" customHeight="1">
      <c r="J646" s="173"/>
      <c r="K646" s="173"/>
    </row>
    <row r="647" ht="12.75" customHeight="1">
      <c r="J647" s="173"/>
      <c r="K647" s="173"/>
    </row>
    <row r="648" ht="12.75" customHeight="1">
      <c r="J648" s="173"/>
      <c r="K648" s="173"/>
    </row>
    <row r="649" ht="12.75" customHeight="1">
      <c r="J649" s="173"/>
      <c r="K649" s="173"/>
    </row>
    <row r="650" ht="12.75" customHeight="1">
      <c r="J650" s="173"/>
      <c r="K650" s="173"/>
    </row>
    <row r="651" ht="12.75" customHeight="1">
      <c r="J651" s="173"/>
      <c r="K651" s="173"/>
    </row>
    <row r="652" ht="12.75" customHeight="1">
      <c r="J652" s="173"/>
      <c r="K652" s="173"/>
    </row>
    <row r="653" ht="12.75" customHeight="1">
      <c r="J653" s="173"/>
      <c r="K653" s="173"/>
    </row>
    <row r="654" ht="12.75" customHeight="1">
      <c r="J654" s="173"/>
      <c r="K654" s="173"/>
    </row>
    <row r="655" ht="12.75" customHeight="1">
      <c r="J655" s="173"/>
      <c r="K655" s="173"/>
    </row>
    <row r="656" ht="12.75" customHeight="1">
      <c r="J656" s="173"/>
      <c r="K656" s="173"/>
    </row>
    <row r="657" ht="12.75" customHeight="1">
      <c r="J657" s="173"/>
      <c r="K657" s="173"/>
    </row>
    <row r="658" ht="12.75" customHeight="1">
      <c r="J658" s="173"/>
      <c r="K658" s="173"/>
    </row>
    <row r="659" ht="12.75" customHeight="1">
      <c r="J659" s="173"/>
      <c r="K659" s="173"/>
    </row>
    <row r="660" ht="12.75" customHeight="1">
      <c r="J660" s="173"/>
      <c r="K660" s="173"/>
    </row>
    <row r="661" ht="12.75" customHeight="1">
      <c r="J661" s="173"/>
      <c r="K661" s="173"/>
    </row>
    <row r="662" ht="12.75" customHeight="1">
      <c r="J662" s="173"/>
      <c r="K662" s="173"/>
    </row>
    <row r="663" ht="12.75" customHeight="1">
      <c r="J663" s="173"/>
      <c r="K663" s="173"/>
    </row>
    <row r="664" ht="12.75" customHeight="1">
      <c r="J664" s="173"/>
      <c r="K664" s="173"/>
    </row>
    <row r="665" ht="12.75" customHeight="1">
      <c r="J665" s="173"/>
      <c r="K665" s="173"/>
    </row>
    <row r="666" ht="12.75" customHeight="1">
      <c r="J666" s="173"/>
      <c r="K666" s="173"/>
    </row>
    <row r="667" ht="12.75" customHeight="1">
      <c r="J667" s="173"/>
      <c r="K667" s="173"/>
    </row>
    <row r="668" ht="12.75" customHeight="1">
      <c r="J668" s="173"/>
      <c r="K668" s="173"/>
    </row>
    <row r="669" ht="12.75" customHeight="1">
      <c r="J669" s="173"/>
      <c r="K669" s="173"/>
    </row>
    <row r="670" ht="12.75" customHeight="1">
      <c r="J670" s="173"/>
      <c r="K670" s="173"/>
    </row>
    <row r="671" ht="12.75" customHeight="1">
      <c r="J671" s="173"/>
      <c r="K671" s="173"/>
    </row>
    <row r="672" ht="12.75" customHeight="1">
      <c r="J672" s="173"/>
      <c r="K672" s="173"/>
    </row>
    <row r="673" ht="12.75" customHeight="1">
      <c r="J673" s="173"/>
      <c r="K673" s="173"/>
    </row>
    <row r="674" ht="12.75" customHeight="1">
      <c r="J674" s="173"/>
      <c r="K674" s="173"/>
    </row>
    <row r="675" ht="12.75" customHeight="1">
      <c r="J675" s="173"/>
      <c r="K675" s="173"/>
    </row>
    <row r="676" ht="12.75" customHeight="1">
      <c r="J676" s="173"/>
      <c r="K676" s="173"/>
    </row>
    <row r="677" ht="12.75" customHeight="1">
      <c r="J677" s="173"/>
      <c r="K677" s="173"/>
    </row>
    <row r="678" ht="12.75" customHeight="1">
      <c r="J678" s="173"/>
      <c r="K678" s="173"/>
    </row>
    <row r="679" ht="12.75" customHeight="1">
      <c r="J679" s="173"/>
      <c r="K679" s="173"/>
    </row>
    <row r="680" ht="12.75" customHeight="1">
      <c r="J680" s="173"/>
      <c r="K680" s="173"/>
    </row>
    <row r="681" ht="12.75" customHeight="1">
      <c r="J681" s="173"/>
      <c r="K681" s="173"/>
    </row>
    <row r="682" ht="12.75" customHeight="1">
      <c r="J682" s="173"/>
      <c r="K682" s="173"/>
    </row>
    <row r="683" ht="12.75" customHeight="1">
      <c r="J683" s="173"/>
      <c r="K683" s="173"/>
    </row>
    <row r="684" ht="12.75" customHeight="1">
      <c r="J684" s="173"/>
      <c r="K684" s="173"/>
    </row>
    <row r="685" ht="12.75" customHeight="1">
      <c r="J685" s="173"/>
      <c r="K685" s="173"/>
    </row>
    <row r="686" ht="12.75" customHeight="1">
      <c r="J686" s="173"/>
      <c r="K686" s="173"/>
    </row>
    <row r="687" ht="12.75" customHeight="1">
      <c r="J687" s="173"/>
      <c r="K687" s="173"/>
    </row>
    <row r="688" ht="12.75" customHeight="1">
      <c r="J688" s="173"/>
      <c r="K688" s="173"/>
    </row>
    <row r="689" ht="12.75" customHeight="1">
      <c r="J689" s="173"/>
      <c r="K689" s="173"/>
    </row>
    <row r="690" ht="12.75" customHeight="1">
      <c r="J690" s="173"/>
      <c r="K690" s="173"/>
    </row>
    <row r="691" ht="12.75" customHeight="1">
      <c r="J691" s="173"/>
      <c r="K691" s="173"/>
    </row>
    <row r="692" ht="12.75" customHeight="1">
      <c r="J692" s="173"/>
      <c r="K692" s="173"/>
    </row>
    <row r="693" ht="12.75" customHeight="1">
      <c r="J693" s="173"/>
      <c r="K693" s="173"/>
    </row>
    <row r="694" ht="12.75" customHeight="1">
      <c r="J694" s="173"/>
      <c r="K694" s="173"/>
    </row>
    <row r="695" ht="12.75" customHeight="1">
      <c r="J695" s="173"/>
      <c r="K695" s="173"/>
    </row>
    <row r="696" ht="12.75" customHeight="1">
      <c r="J696" s="173"/>
      <c r="K696" s="173"/>
    </row>
    <row r="697" ht="12.75" customHeight="1">
      <c r="J697" s="173"/>
      <c r="K697" s="173"/>
    </row>
    <row r="698" ht="12.75" customHeight="1">
      <c r="J698" s="173"/>
      <c r="K698" s="173"/>
    </row>
    <row r="699" ht="12.75" customHeight="1">
      <c r="J699" s="173"/>
      <c r="K699" s="173"/>
    </row>
    <row r="700" ht="12.75" customHeight="1">
      <c r="J700" s="173"/>
      <c r="K700" s="173"/>
    </row>
    <row r="701" ht="12.75" customHeight="1">
      <c r="J701" s="173"/>
      <c r="K701" s="173"/>
    </row>
    <row r="702" ht="12.75" customHeight="1">
      <c r="J702" s="173"/>
      <c r="K702" s="173"/>
    </row>
    <row r="703" ht="12.75" customHeight="1">
      <c r="J703" s="173"/>
      <c r="K703" s="173"/>
    </row>
    <row r="704" ht="12.75" customHeight="1">
      <c r="J704" s="173"/>
      <c r="K704" s="173"/>
    </row>
    <row r="705" ht="12.75" customHeight="1">
      <c r="J705" s="173"/>
      <c r="K705" s="173"/>
    </row>
    <row r="706" ht="12.75" customHeight="1">
      <c r="J706" s="173"/>
      <c r="K706" s="173"/>
    </row>
    <row r="707" ht="12.75" customHeight="1">
      <c r="J707" s="173"/>
      <c r="K707" s="173"/>
    </row>
    <row r="708" ht="12.75" customHeight="1">
      <c r="J708" s="173"/>
      <c r="K708" s="173"/>
    </row>
    <row r="709" ht="12.75" customHeight="1">
      <c r="J709" s="173"/>
      <c r="K709" s="173"/>
    </row>
    <row r="710" ht="12.75" customHeight="1">
      <c r="J710" s="173"/>
      <c r="K710" s="173"/>
    </row>
    <row r="711" ht="12.75" customHeight="1">
      <c r="J711" s="173"/>
      <c r="K711" s="173"/>
    </row>
    <row r="712" ht="12.75" customHeight="1">
      <c r="J712" s="173"/>
      <c r="K712" s="173"/>
    </row>
    <row r="713" ht="12.75" customHeight="1">
      <c r="J713" s="173"/>
      <c r="K713" s="173"/>
    </row>
    <row r="714" ht="12.75" customHeight="1">
      <c r="J714" s="173"/>
      <c r="K714" s="173"/>
    </row>
    <row r="715" ht="12.75" customHeight="1">
      <c r="J715" s="173"/>
      <c r="K715" s="173"/>
    </row>
    <row r="716" ht="12.75" customHeight="1">
      <c r="J716" s="173"/>
      <c r="K716" s="173"/>
    </row>
    <row r="717" ht="12.75" customHeight="1">
      <c r="J717" s="173"/>
      <c r="K717" s="173"/>
    </row>
    <row r="718" ht="12.75" customHeight="1">
      <c r="J718" s="173"/>
      <c r="K718" s="173"/>
    </row>
    <row r="719" ht="12.75" customHeight="1">
      <c r="J719" s="173"/>
      <c r="K719" s="173"/>
    </row>
    <row r="720" ht="12.75" customHeight="1">
      <c r="J720" s="173"/>
      <c r="K720" s="173"/>
    </row>
    <row r="721" ht="12.75" customHeight="1">
      <c r="J721" s="173"/>
      <c r="K721" s="173"/>
    </row>
    <row r="722" ht="12.75" customHeight="1">
      <c r="J722" s="173"/>
      <c r="K722" s="173"/>
    </row>
    <row r="723" ht="12.75" customHeight="1">
      <c r="J723" s="173"/>
      <c r="K723" s="173"/>
    </row>
    <row r="724" ht="12.75" customHeight="1">
      <c r="J724" s="173"/>
      <c r="K724" s="173"/>
    </row>
    <row r="725" ht="12.75" customHeight="1">
      <c r="J725" s="173"/>
      <c r="K725" s="173"/>
    </row>
    <row r="726" ht="12.75" customHeight="1">
      <c r="J726" s="173"/>
      <c r="K726" s="173"/>
    </row>
    <row r="727" ht="12.75" customHeight="1">
      <c r="J727" s="173"/>
      <c r="K727" s="173"/>
    </row>
    <row r="728" ht="12.75" customHeight="1">
      <c r="J728" s="173"/>
      <c r="K728" s="173"/>
    </row>
    <row r="729" ht="12.75" customHeight="1">
      <c r="J729" s="173"/>
      <c r="K729" s="173"/>
    </row>
    <row r="730" ht="12.75" customHeight="1">
      <c r="J730" s="173"/>
      <c r="K730" s="173"/>
    </row>
    <row r="731" ht="12.75" customHeight="1">
      <c r="J731" s="173"/>
      <c r="K731" s="173"/>
    </row>
    <row r="732" ht="12.75" customHeight="1">
      <c r="J732" s="173"/>
      <c r="K732" s="173"/>
    </row>
    <row r="733" ht="12.75" customHeight="1">
      <c r="J733" s="173"/>
      <c r="K733" s="173"/>
    </row>
    <row r="734" ht="12.75" customHeight="1">
      <c r="J734" s="173"/>
      <c r="K734" s="173"/>
    </row>
    <row r="735" ht="12.75" customHeight="1">
      <c r="J735" s="173"/>
      <c r="K735" s="173"/>
    </row>
    <row r="736" ht="12.75" customHeight="1">
      <c r="J736" s="173"/>
      <c r="K736" s="173"/>
    </row>
    <row r="737" ht="12.75" customHeight="1">
      <c r="J737" s="173"/>
      <c r="K737" s="173"/>
    </row>
    <row r="738" ht="12.75" customHeight="1">
      <c r="J738" s="173"/>
      <c r="K738" s="173"/>
    </row>
    <row r="739" ht="12.75" customHeight="1">
      <c r="J739" s="173"/>
      <c r="K739" s="173"/>
    </row>
    <row r="740" ht="12.75" customHeight="1">
      <c r="J740" s="173"/>
      <c r="K740" s="173"/>
    </row>
    <row r="741" ht="12.75" customHeight="1">
      <c r="J741" s="173"/>
      <c r="K741" s="173"/>
    </row>
    <row r="742" ht="12.75" customHeight="1">
      <c r="J742" s="173"/>
      <c r="K742" s="173"/>
    </row>
    <row r="743" ht="12.75" customHeight="1">
      <c r="J743" s="173"/>
      <c r="K743" s="173"/>
    </row>
    <row r="744" ht="12.75" customHeight="1">
      <c r="J744" s="173"/>
      <c r="K744" s="173"/>
    </row>
    <row r="745" ht="12.75" customHeight="1">
      <c r="J745" s="173"/>
      <c r="K745" s="173"/>
    </row>
    <row r="746" ht="12.75" customHeight="1">
      <c r="J746" s="173"/>
      <c r="K746" s="173"/>
    </row>
    <row r="747" ht="12.75" customHeight="1">
      <c r="J747" s="173"/>
      <c r="K747" s="173"/>
    </row>
    <row r="748" ht="12.75" customHeight="1">
      <c r="J748" s="173"/>
      <c r="K748" s="173"/>
    </row>
    <row r="749" ht="12.75" customHeight="1">
      <c r="J749" s="173"/>
      <c r="K749" s="173"/>
    </row>
    <row r="750" ht="12.75" customHeight="1">
      <c r="J750" s="173"/>
      <c r="K750" s="173"/>
    </row>
    <row r="751" ht="12.75" customHeight="1">
      <c r="J751" s="173"/>
      <c r="K751" s="173"/>
    </row>
    <row r="752" ht="12.75" customHeight="1">
      <c r="J752" s="173"/>
      <c r="K752" s="173"/>
    </row>
    <row r="753" ht="12.75" customHeight="1">
      <c r="J753" s="173"/>
      <c r="K753" s="173"/>
    </row>
    <row r="754" ht="12.75" customHeight="1">
      <c r="J754" s="173"/>
      <c r="K754" s="173"/>
    </row>
    <row r="755" ht="12.75" customHeight="1">
      <c r="J755" s="173"/>
      <c r="K755" s="173"/>
    </row>
    <row r="756" ht="12.75" customHeight="1">
      <c r="J756" s="173"/>
      <c r="K756" s="173"/>
    </row>
    <row r="757" ht="12.75" customHeight="1">
      <c r="J757" s="173"/>
      <c r="K757" s="173"/>
    </row>
    <row r="758" ht="12.75" customHeight="1">
      <c r="J758" s="173"/>
      <c r="K758" s="173"/>
    </row>
    <row r="759" ht="12.75" customHeight="1">
      <c r="J759" s="173"/>
      <c r="K759" s="173"/>
    </row>
    <row r="760" ht="12.75" customHeight="1">
      <c r="J760" s="173"/>
      <c r="K760" s="173"/>
    </row>
    <row r="761" ht="12.75" customHeight="1">
      <c r="J761" s="173"/>
      <c r="K761" s="173"/>
    </row>
    <row r="762" ht="12.75" customHeight="1">
      <c r="J762" s="173"/>
      <c r="K762" s="173"/>
    </row>
    <row r="763" ht="12.75" customHeight="1">
      <c r="J763" s="173"/>
      <c r="K763" s="173"/>
    </row>
    <row r="764" ht="12.75" customHeight="1">
      <c r="J764" s="173"/>
      <c r="K764" s="173"/>
    </row>
    <row r="765" ht="12.75" customHeight="1">
      <c r="J765" s="173"/>
      <c r="K765" s="173"/>
    </row>
    <row r="766" ht="12.75" customHeight="1">
      <c r="J766" s="173"/>
      <c r="K766" s="173"/>
    </row>
    <row r="767" ht="12.75" customHeight="1">
      <c r="J767" s="173"/>
      <c r="K767" s="173"/>
    </row>
    <row r="768" ht="12.75" customHeight="1">
      <c r="J768" s="173"/>
      <c r="K768" s="173"/>
    </row>
    <row r="769" ht="12.75" customHeight="1">
      <c r="J769" s="173"/>
      <c r="K769" s="173"/>
    </row>
    <row r="770" ht="12.75" customHeight="1">
      <c r="J770" s="173"/>
      <c r="K770" s="173"/>
    </row>
    <row r="771" ht="12.75" customHeight="1">
      <c r="J771" s="173"/>
      <c r="K771" s="173"/>
    </row>
    <row r="772" ht="12.75" customHeight="1">
      <c r="J772" s="173"/>
      <c r="K772" s="173"/>
    </row>
    <row r="773" ht="12.75" customHeight="1">
      <c r="J773" s="173"/>
      <c r="K773" s="173"/>
    </row>
    <row r="774" ht="12.75" customHeight="1">
      <c r="J774" s="173"/>
      <c r="K774" s="173"/>
    </row>
    <row r="775" ht="12.75" customHeight="1">
      <c r="J775" s="173"/>
      <c r="K775" s="173"/>
    </row>
    <row r="776" ht="12.75" customHeight="1">
      <c r="J776" s="173"/>
      <c r="K776" s="173"/>
    </row>
    <row r="777" ht="12.75" customHeight="1">
      <c r="J777" s="173"/>
      <c r="K777" s="173"/>
    </row>
    <row r="778" ht="12.75" customHeight="1">
      <c r="J778" s="173"/>
      <c r="K778" s="173"/>
    </row>
    <row r="779" ht="12.75" customHeight="1">
      <c r="J779" s="173"/>
      <c r="K779" s="173"/>
    </row>
    <row r="780" ht="12.75" customHeight="1">
      <c r="J780" s="173"/>
      <c r="K780" s="173"/>
    </row>
    <row r="781" ht="12.75" customHeight="1">
      <c r="J781" s="173"/>
      <c r="K781" s="173"/>
    </row>
    <row r="782" ht="12.75" customHeight="1">
      <c r="J782" s="173"/>
      <c r="K782" s="173"/>
    </row>
    <row r="783" ht="12.75" customHeight="1">
      <c r="J783" s="173"/>
      <c r="K783" s="173"/>
    </row>
    <row r="784" ht="12.75" customHeight="1">
      <c r="J784" s="173"/>
      <c r="K784" s="173"/>
    </row>
    <row r="785" ht="12.75" customHeight="1">
      <c r="J785" s="173"/>
      <c r="K785" s="173"/>
    </row>
    <row r="786" ht="12.75" customHeight="1">
      <c r="J786" s="173"/>
      <c r="K786" s="173"/>
    </row>
    <row r="787" ht="12.75" customHeight="1">
      <c r="J787" s="173"/>
      <c r="K787" s="173"/>
    </row>
    <row r="788" ht="12.75" customHeight="1">
      <c r="J788" s="173"/>
      <c r="K788" s="173"/>
    </row>
    <row r="789" ht="12.75" customHeight="1">
      <c r="J789" s="173"/>
      <c r="K789" s="173"/>
    </row>
    <row r="790" ht="12.75" customHeight="1">
      <c r="J790" s="173"/>
      <c r="K790" s="173"/>
    </row>
    <row r="791" ht="12.75" customHeight="1">
      <c r="J791" s="173"/>
      <c r="K791" s="173"/>
    </row>
    <row r="792" ht="12.75" customHeight="1">
      <c r="J792" s="173"/>
      <c r="K792" s="173"/>
    </row>
    <row r="793" ht="12.75" customHeight="1">
      <c r="J793" s="173"/>
      <c r="K793" s="173"/>
    </row>
    <row r="794" ht="12.75" customHeight="1">
      <c r="J794" s="173"/>
      <c r="K794" s="173"/>
    </row>
    <row r="795" ht="12.75" customHeight="1">
      <c r="J795" s="173"/>
      <c r="K795" s="173"/>
    </row>
    <row r="796" ht="12.75" customHeight="1">
      <c r="J796" s="173"/>
      <c r="K796" s="173"/>
    </row>
    <row r="797" ht="12.75" customHeight="1">
      <c r="J797" s="173"/>
      <c r="K797" s="173"/>
    </row>
    <row r="798" ht="12.75" customHeight="1">
      <c r="J798" s="173"/>
      <c r="K798" s="173"/>
    </row>
    <row r="799" ht="12.75" customHeight="1">
      <c r="J799" s="173"/>
      <c r="K799" s="173"/>
    </row>
    <row r="800" ht="12.75" customHeight="1">
      <c r="J800" s="173"/>
      <c r="K800" s="173"/>
    </row>
    <row r="801" ht="12.75" customHeight="1">
      <c r="J801" s="173"/>
      <c r="K801" s="173"/>
    </row>
    <row r="802" ht="12.75" customHeight="1">
      <c r="J802" s="173"/>
      <c r="K802" s="173"/>
    </row>
    <row r="803" ht="12.75" customHeight="1">
      <c r="J803" s="173"/>
      <c r="K803" s="173"/>
    </row>
    <row r="804" ht="12.75" customHeight="1">
      <c r="J804" s="173"/>
      <c r="K804" s="173"/>
    </row>
    <row r="805" ht="12.75" customHeight="1">
      <c r="J805" s="173"/>
      <c r="K805" s="173"/>
    </row>
    <row r="806" ht="12.75" customHeight="1">
      <c r="J806" s="173"/>
      <c r="K806" s="173"/>
    </row>
    <row r="807" ht="12.75" customHeight="1">
      <c r="J807" s="173"/>
      <c r="K807" s="173"/>
    </row>
    <row r="808" ht="12.75" customHeight="1">
      <c r="J808" s="173"/>
      <c r="K808" s="173"/>
    </row>
    <row r="809" ht="12.75" customHeight="1">
      <c r="J809" s="173"/>
      <c r="K809" s="173"/>
    </row>
    <row r="810" ht="12.75" customHeight="1">
      <c r="J810" s="173"/>
      <c r="K810" s="173"/>
    </row>
    <row r="811" ht="12.75" customHeight="1">
      <c r="J811" s="173"/>
      <c r="K811" s="173"/>
    </row>
    <row r="812" ht="12.75" customHeight="1">
      <c r="J812" s="173"/>
      <c r="K812" s="173"/>
    </row>
    <row r="813" ht="12.75" customHeight="1">
      <c r="J813" s="173"/>
      <c r="K813" s="173"/>
    </row>
    <row r="814" ht="12.75" customHeight="1">
      <c r="J814" s="173"/>
      <c r="K814" s="173"/>
    </row>
    <row r="815" ht="12.75" customHeight="1">
      <c r="J815" s="173"/>
      <c r="K815" s="173"/>
    </row>
    <row r="816" ht="12.75" customHeight="1">
      <c r="J816" s="173"/>
      <c r="K816" s="173"/>
    </row>
    <row r="817" ht="12.75" customHeight="1">
      <c r="J817" s="173"/>
      <c r="K817" s="173"/>
    </row>
    <row r="818" ht="12.75" customHeight="1">
      <c r="J818" s="173"/>
      <c r="K818" s="173"/>
    </row>
    <row r="819" ht="12.75" customHeight="1">
      <c r="J819" s="173"/>
      <c r="K819" s="173"/>
    </row>
    <row r="820" ht="12.75" customHeight="1">
      <c r="J820" s="173"/>
      <c r="K820" s="173"/>
    </row>
    <row r="821" ht="12.75" customHeight="1">
      <c r="J821" s="173"/>
      <c r="K821" s="173"/>
    </row>
    <row r="822" ht="12.75" customHeight="1">
      <c r="J822" s="173"/>
      <c r="K822" s="173"/>
    </row>
    <row r="823" ht="12.75" customHeight="1">
      <c r="J823" s="173"/>
      <c r="K823" s="173"/>
    </row>
    <row r="824" ht="12.75" customHeight="1">
      <c r="J824" s="173"/>
      <c r="K824" s="173"/>
    </row>
    <row r="825" ht="12.75" customHeight="1">
      <c r="J825" s="173"/>
      <c r="K825" s="173"/>
    </row>
    <row r="826" ht="12.75" customHeight="1">
      <c r="J826" s="173"/>
      <c r="K826" s="173"/>
    </row>
    <row r="827" ht="12.75" customHeight="1">
      <c r="J827" s="173"/>
      <c r="K827" s="173"/>
    </row>
    <row r="828" ht="12.75" customHeight="1">
      <c r="J828" s="173"/>
      <c r="K828" s="173"/>
    </row>
    <row r="829" ht="12.75" customHeight="1">
      <c r="J829" s="173"/>
      <c r="K829" s="173"/>
    </row>
    <row r="830" ht="12.75" customHeight="1">
      <c r="J830" s="173"/>
      <c r="K830" s="173"/>
    </row>
    <row r="831" ht="12.75" customHeight="1">
      <c r="J831" s="173"/>
      <c r="K831" s="173"/>
    </row>
    <row r="832" ht="12.75" customHeight="1">
      <c r="J832" s="173"/>
      <c r="K832" s="173"/>
    </row>
    <row r="833" ht="12.75" customHeight="1">
      <c r="J833" s="173"/>
      <c r="K833" s="173"/>
    </row>
    <row r="834" ht="12.75" customHeight="1">
      <c r="J834" s="173"/>
      <c r="K834" s="173"/>
    </row>
    <row r="835" ht="12.75" customHeight="1">
      <c r="J835" s="173"/>
      <c r="K835" s="173"/>
    </row>
    <row r="836" ht="12.75" customHeight="1">
      <c r="J836" s="173"/>
      <c r="K836" s="173"/>
    </row>
    <row r="837" ht="12.75" customHeight="1">
      <c r="J837" s="173"/>
      <c r="K837" s="173"/>
    </row>
    <row r="838" ht="12.75" customHeight="1">
      <c r="J838" s="173"/>
      <c r="K838" s="173"/>
    </row>
    <row r="839" ht="12.75" customHeight="1">
      <c r="J839" s="173"/>
      <c r="K839" s="173"/>
    </row>
    <row r="840" ht="12.75" customHeight="1">
      <c r="J840" s="173"/>
      <c r="K840" s="173"/>
    </row>
    <row r="841" ht="12.75" customHeight="1">
      <c r="J841" s="173"/>
      <c r="K841" s="173"/>
    </row>
    <row r="842" ht="12.75" customHeight="1">
      <c r="J842" s="173"/>
      <c r="K842" s="173"/>
    </row>
    <row r="843" ht="12.75" customHeight="1">
      <c r="J843" s="173"/>
      <c r="K843" s="173"/>
    </row>
    <row r="844" ht="12.75" customHeight="1">
      <c r="J844" s="173"/>
      <c r="K844" s="173"/>
    </row>
    <row r="845" ht="12.75" customHeight="1">
      <c r="J845" s="173"/>
      <c r="K845" s="173"/>
    </row>
    <row r="846" ht="12.75" customHeight="1">
      <c r="J846" s="173"/>
      <c r="K846" s="173"/>
    </row>
    <row r="847" ht="12.75" customHeight="1">
      <c r="J847" s="173"/>
      <c r="K847" s="173"/>
    </row>
    <row r="848" ht="12.75" customHeight="1">
      <c r="J848" s="173"/>
      <c r="K848" s="173"/>
    </row>
    <row r="849" ht="12.75" customHeight="1">
      <c r="J849" s="173"/>
      <c r="K849" s="173"/>
    </row>
    <row r="850" ht="12.75" customHeight="1">
      <c r="J850" s="173"/>
      <c r="K850" s="173"/>
    </row>
    <row r="851" ht="12.75" customHeight="1">
      <c r="J851" s="173"/>
      <c r="K851" s="173"/>
    </row>
    <row r="852" ht="12.75" customHeight="1">
      <c r="J852" s="173"/>
      <c r="K852" s="173"/>
    </row>
    <row r="853" ht="12.75" customHeight="1">
      <c r="J853" s="173"/>
      <c r="K853" s="173"/>
    </row>
    <row r="854" ht="12.75" customHeight="1">
      <c r="J854" s="173"/>
      <c r="K854" s="173"/>
    </row>
    <row r="855" ht="12.75" customHeight="1">
      <c r="J855" s="173"/>
      <c r="K855" s="173"/>
    </row>
    <row r="856" ht="12.75" customHeight="1">
      <c r="J856" s="173"/>
      <c r="K856" s="173"/>
    </row>
    <row r="857" ht="12.75" customHeight="1">
      <c r="J857" s="173"/>
      <c r="K857" s="173"/>
    </row>
    <row r="858" ht="12.75" customHeight="1">
      <c r="J858" s="173"/>
      <c r="K858" s="173"/>
    </row>
    <row r="859" ht="12.75" customHeight="1">
      <c r="J859" s="173"/>
      <c r="K859" s="173"/>
    </row>
    <row r="860" ht="12.75" customHeight="1">
      <c r="J860" s="173"/>
      <c r="K860" s="173"/>
    </row>
    <row r="861" ht="12.75" customHeight="1">
      <c r="J861" s="173"/>
      <c r="K861" s="173"/>
    </row>
    <row r="862" ht="12.75" customHeight="1">
      <c r="J862" s="173"/>
      <c r="K862" s="173"/>
    </row>
    <row r="863" ht="12.75" customHeight="1">
      <c r="J863" s="173"/>
      <c r="K863" s="173"/>
    </row>
    <row r="864" ht="12.75" customHeight="1">
      <c r="J864" s="173"/>
      <c r="K864" s="173"/>
    </row>
    <row r="865" ht="12.75" customHeight="1">
      <c r="J865" s="173"/>
      <c r="K865" s="173"/>
    </row>
    <row r="866" ht="12.75" customHeight="1">
      <c r="J866" s="173"/>
      <c r="K866" s="173"/>
    </row>
    <row r="867" ht="12.75" customHeight="1">
      <c r="J867" s="173"/>
      <c r="K867" s="173"/>
    </row>
    <row r="868" ht="12.75" customHeight="1">
      <c r="J868" s="173"/>
      <c r="K868" s="173"/>
    </row>
    <row r="869" ht="12.75" customHeight="1">
      <c r="J869" s="173"/>
      <c r="K869" s="173"/>
    </row>
    <row r="870" ht="12.75" customHeight="1">
      <c r="J870" s="173"/>
      <c r="K870" s="173"/>
    </row>
    <row r="871" ht="12.75" customHeight="1">
      <c r="J871" s="173"/>
      <c r="K871" s="173"/>
    </row>
    <row r="872" ht="12.75" customHeight="1">
      <c r="J872" s="173"/>
      <c r="K872" s="173"/>
    </row>
    <row r="873" ht="12.75" customHeight="1">
      <c r="J873" s="173"/>
      <c r="K873" s="173"/>
    </row>
    <row r="874" ht="12.75" customHeight="1">
      <c r="J874" s="173"/>
      <c r="K874" s="173"/>
    </row>
    <row r="875" ht="12.75" customHeight="1">
      <c r="J875" s="173"/>
      <c r="K875" s="173"/>
    </row>
    <row r="876" ht="12.75" customHeight="1">
      <c r="J876" s="173"/>
      <c r="K876" s="173"/>
    </row>
    <row r="877" ht="12.75" customHeight="1">
      <c r="J877" s="173"/>
      <c r="K877" s="173"/>
    </row>
    <row r="878" ht="12.75" customHeight="1">
      <c r="J878" s="173"/>
      <c r="K878" s="173"/>
    </row>
    <row r="879" ht="12.75" customHeight="1">
      <c r="J879" s="173"/>
      <c r="K879" s="173"/>
    </row>
    <row r="880" ht="12.75" customHeight="1">
      <c r="J880" s="173"/>
      <c r="K880" s="173"/>
    </row>
    <row r="881" ht="12.75" customHeight="1">
      <c r="J881" s="173"/>
      <c r="K881" s="173"/>
    </row>
    <row r="882" ht="12.75" customHeight="1">
      <c r="J882" s="173"/>
      <c r="K882" s="173"/>
    </row>
    <row r="883" ht="12.75" customHeight="1">
      <c r="J883" s="173"/>
      <c r="K883" s="173"/>
    </row>
    <row r="884" ht="12.75" customHeight="1">
      <c r="J884" s="173"/>
      <c r="K884" s="173"/>
    </row>
    <row r="885" ht="12.75" customHeight="1">
      <c r="J885" s="173"/>
      <c r="K885" s="173"/>
    </row>
    <row r="886" ht="12.75" customHeight="1">
      <c r="J886" s="173"/>
      <c r="K886" s="173"/>
    </row>
    <row r="887" ht="12.75" customHeight="1">
      <c r="J887" s="173"/>
      <c r="K887" s="173"/>
    </row>
    <row r="888" ht="12.75" customHeight="1">
      <c r="J888" s="173"/>
      <c r="K888" s="173"/>
    </row>
    <row r="889" ht="12.75" customHeight="1">
      <c r="J889" s="173"/>
      <c r="K889" s="173"/>
    </row>
    <row r="890" ht="12.75" customHeight="1">
      <c r="J890" s="173"/>
      <c r="K890" s="173"/>
    </row>
    <row r="891" ht="12.75" customHeight="1">
      <c r="J891" s="173"/>
      <c r="K891" s="173"/>
    </row>
    <row r="892" ht="12.75" customHeight="1">
      <c r="J892" s="173"/>
      <c r="K892" s="173"/>
    </row>
    <row r="893" ht="12.75" customHeight="1">
      <c r="J893" s="173"/>
      <c r="K893" s="173"/>
    </row>
    <row r="894" ht="12.75" customHeight="1">
      <c r="J894" s="173"/>
      <c r="K894" s="173"/>
    </row>
    <row r="895" ht="12.75" customHeight="1">
      <c r="J895" s="173"/>
      <c r="K895" s="173"/>
    </row>
    <row r="896" ht="12.75" customHeight="1">
      <c r="J896" s="173"/>
      <c r="K896" s="173"/>
    </row>
    <row r="897" ht="12.75" customHeight="1">
      <c r="J897" s="173"/>
      <c r="K897" s="173"/>
    </row>
    <row r="898" ht="12.75" customHeight="1">
      <c r="J898" s="173"/>
      <c r="K898" s="173"/>
    </row>
    <row r="899" ht="12.75" customHeight="1">
      <c r="J899" s="173"/>
      <c r="K899" s="173"/>
    </row>
    <row r="900" ht="12.75" customHeight="1">
      <c r="J900" s="173"/>
      <c r="K900" s="173"/>
    </row>
    <row r="901" ht="12.75" customHeight="1">
      <c r="J901" s="173"/>
      <c r="K901" s="173"/>
    </row>
    <row r="902" ht="12.75" customHeight="1">
      <c r="J902" s="173"/>
      <c r="K902" s="173"/>
    </row>
    <row r="903" ht="12.75" customHeight="1">
      <c r="J903" s="173"/>
      <c r="K903" s="173"/>
    </row>
    <row r="904" ht="12.75" customHeight="1">
      <c r="J904" s="173"/>
      <c r="K904" s="173"/>
    </row>
    <row r="905" ht="12.75" customHeight="1">
      <c r="J905" s="173"/>
      <c r="K905" s="173"/>
    </row>
    <row r="906" ht="12.75" customHeight="1">
      <c r="J906" s="173"/>
      <c r="K906" s="173"/>
    </row>
    <row r="907" ht="12.75" customHeight="1">
      <c r="J907" s="173"/>
      <c r="K907" s="173"/>
    </row>
    <row r="908" ht="12.75" customHeight="1">
      <c r="J908" s="173"/>
      <c r="K908" s="173"/>
    </row>
    <row r="909" ht="12.75" customHeight="1">
      <c r="J909" s="173"/>
      <c r="K909" s="173"/>
    </row>
    <row r="910" ht="12.75" customHeight="1">
      <c r="J910" s="173"/>
      <c r="K910" s="173"/>
    </row>
    <row r="911" ht="12.75" customHeight="1">
      <c r="J911" s="173"/>
      <c r="K911" s="173"/>
    </row>
    <row r="912" ht="12.75" customHeight="1">
      <c r="J912" s="173"/>
      <c r="K912" s="173"/>
    </row>
    <row r="913" ht="12.75" customHeight="1">
      <c r="J913" s="173"/>
      <c r="K913" s="173"/>
    </row>
    <row r="914" ht="12.75" customHeight="1">
      <c r="J914" s="173"/>
      <c r="K914" s="173"/>
    </row>
    <row r="915" ht="12.75" customHeight="1">
      <c r="J915" s="173"/>
      <c r="K915" s="173"/>
    </row>
    <row r="916" ht="12.75" customHeight="1">
      <c r="J916" s="173"/>
      <c r="K916" s="173"/>
    </row>
    <row r="917" ht="12.75" customHeight="1">
      <c r="J917" s="173"/>
      <c r="K917" s="173"/>
    </row>
    <row r="918" ht="12.75" customHeight="1">
      <c r="J918" s="173"/>
      <c r="K918" s="173"/>
    </row>
    <row r="919" ht="12.75" customHeight="1">
      <c r="J919" s="173"/>
      <c r="K919" s="173"/>
    </row>
    <row r="920" ht="12.75" customHeight="1">
      <c r="J920" s="173"/>
      <c r="K920" s="173"/>
    </row>
    <row r="921" ht="12.75" customHeight="1">
      <c r="J921" s="173"/>
      <c r="K921" s="173"/>
    </row>
    <row r="922" ht="12.75" customHeight="1">
      <c r="J922" s="173"/>
      <c r="K922" s="173"/>
    </row>
    <row r="923" ht="12.75" customHeight="1">
      <c r="J923" s="173"/>
      <c r="K923" s="173"/>
    </row>
    <row r="924" ht="12.75" customHeight="1">
      <c r="J924" s="173"/>
      <c r="K924" s="173"/>
    </row>
    <row r="925" ht="12.75" customHeight="1">
      <c r="J925" s="173"/>
      <c r="K925" s="173"/>
    </row>
    <row r="926" ht="12.75" customHeight="1">
      <c r="J926" s="173"/>
      <c r="K926" s="173"/>
    </row>
    <row r="927" ht="12.75" customHeight="1">
      <c r="J927" s="173"/>
      <c r="K927" s="173"/>
    </row>
    <row r="928" ht="12.75" customHeight="1">
      <c r="J928" s="173"/>
      <c r="K928" s="173"/>
    </row>
    <row r="929" ht="12.75" customHeight="1">
      <c r="J929" s="173"/>
      <c r="K929" s="173"/>
    </row>
    <row r="930" ht="12.75" customHeight="1">
      <c r="J930" s="173"/>
      <c r="K930" s="173"/>
    </row>
    <row r="931" ht="12.75" customHeight="1">
      <c r="J931" s="173"/>
      <c r="K931" s="173"/>
    </row>
    <row r="932" ht="12.75" customHeight="1">
      <c r="J932" s="173"/>
      <c r="K932" s="173"/>
    </row>
    <row r="933" ht="12.75" customHeight="1">
      <c r="J933" s="173"/>
      <c r="K933" s="173"/>
    </row>
    <row r="934" ht="12.75" customHeight="1">
      <c r="J934" s="173"/>
      <c r="K934" s="173"/>
    </row>
    <row r="935" ht="12.75" customHeight="1">
      <c r="J935" s="173"/>
      <c r="K935" s="173"/>
    </row>
    <row r="936" ht="12.75" customHeight="1">
      <c r="J936" s="173"/>
      <c r="K936" s="173"/>
    </row>
    <row r="937" ht="12.75" customHeight="1">
      <c r="J937" s="173"/>
      <c r="K937" s="173"/>
    </row>
    <row r="938" ht="12.75" customHeight="1">
      <c r="J938" s="173"/>
      <c r="K938" s="173"/>
    </row>
    <row r="939" ht="12.75" customHeight="1">
      <c r="J939" s="173"/>
      <c r="K939" s="173"/>
    </row>
    <row r="940" ht="12.75" customHeight="1">
      <c r="J940" s="173"/>
      <c r="K940" s="173"/>
    </row>
    <row r="941" ht="12.75" customHeight="1">
      <c r="J941" s="173"/>
      <c r="K941" s="173"/>
    </row>
    <row r="942" ht="12.75" customHeight="1">
      <c r="J942" s="173"/>
      <c r="K942" s="173"/>
    </row>
    <row r="943" ht="12.75" customHeight="1">
      <c r="J943" s="173"/>
      <c r="K943" s="173"/>
    </row>
    <row r="944" ht="12.75" customHeight="1">
      <c r="J944" s="173"/>
      <c r="K944" s="173"/>
    </row>
    <row r="945" ht="12.75" customHeight="1">
      <c r="J945" s="173"/>
      <c r="K945" s="173"/>
    </row>
    <row r="946" ht="12.75" customHeight="1">
      <c r="J946" s="173"/>
      <c r="K946" s="173"/>
    </row>
    <row r="947" ht="12.75" customHeight="1">
      <c r="J947" s="173"/>
      <c r="K947" s="173"/>
    </row>
    <row r="948" ht="12.75" customHeight="1">
      <c r="J948" s="173"/>
      <c r="K948" s="173"/>
    </row>
    <row r="949" ht="12.75" customHeight="1">
      <c r="J949" s="173"/>
      <c r="K949" s="173"/>
    </row>
    <row r="950" ht="12.75" customHeight="1">
      <c r="J950" s="173"/>
      <c r="K950" s="173"/>
    </row>
    <row r="951" ht="12.75" customHeight="1">
      <c r="J951" s="173"/>
      <c r="K951" s="173"/>
    </row>
    <row r="952" ht="12.75" customHeight="1">
      <c r="J952" s="173"/>
      <c r="K952" s="173"/>
    </row>
    <row r="953" ht="12.75" customHeight="1">
      <c r="J953" s="173"/>
      <c r="K953" s="173"/>
    </row>
    <row r="954" ht="12.75" customHeight="1">
      <c r="J954" s="173"/>
      <c r="K954" s="173"/>
    </row>
    <row r="955" ht="12.75" customHeight="1">
      <c r="J955" s="173"/>
      <c r="K955" s="173"/>
    </row>
    <row r="956" ht="12.75" customHeight="1">
      <c r="J956" s="173"/>
      <c r="K956" s="173"/>
    </row>
    <row r="957" ht="12.75" customHeight="1">
      <c r="J957" s="173"/>
      <c r="K957" s="173"/>
    </row>
    <row r="958" ht="12.75" customHeight="1">
      <c r="J958" s="173"/>
      <c r="K958" s="173"/>
    </row>
    <row r="959" ht="12.75" customHeight="1">
      <c r="J959" s="173"/>
      <c r="K959" s="173"/>
    </row>
    <row r="960" ht="12.75" customHeight="1">
      <c r="J960" s="173"/>
      <c r="K960" s="173"/>
    </row>
    <row r="961" ht="12.75" customHeight="1">
      <c r="J961" s="173"/>
      <c r="K961" s="173"/>
    </row>
    <row r="962" ht="12.75" customHeight="1">
      <c r="J962" s="173"/>
      <c r="K962" s="173"/>
    </row>
    <row r="963" ht="12.75" customHeight="1">
      <c r="J963" s="173"/>
      <c r="K963" s="173"/>
    </row>
    <row r="964" ht="12.75" customHeight="1">
      <c r="J964" s="173"/>
      <c r="K964" s="173"/>
    </row>
    <row r="965" ht="12.75" customHeight="1">
      <c r="J965" s="173"/>
      <c r="K965" s="173"/>
    </row>
    <row r="966" ht="12.75" customHeight="1">
      <c r="J966" s="173"/>
      <c r="K966" s="173"/>
    </row>
    <row r="967" ht="12.75" customHeight="1">
      <c r="J967" s="173"/>
      <c r="K967" s="173"/>
    </row>
    <row r="968" ht="12.75" customHeight="1">
      <c r="J968" s="173"/>
      <c r="K968" s="173"/>
    </row>
    <row r="969" ht="12.75" customHeight="1">
      <c r="J969" s="173"/>
      <c r="K969" s="173"/>
    </row>
    <row r="970" ht="12.75" customHeight="1">
      <c r="J970" s="173"/>
      <c r="K970" s="173"/>
    </row>
    <row r="971" ht="12.75" customHeight="1">
      <c r="J971" s="173"/>
      <c r="K971" s="173"/>
    </row>
    <row r="972" ht="12.75" customHeight="1">
      <c r="J972" s="173"/>
      <c r="K972" s="173"/>
    </row>
    <row r="973" ht="12.75" customHeight="1">
      <c r="J973" s="173"/>
      <c r="K973" s="173"/>
    </row>
    <row r="974" ht="12.75" customHeight="1">
      <c r="J974" s="173"/>
      <c r="K974" s="173"/>
    </row>
    <row r="975" ht="12.75" customHeight="1">
      <c r="J975" s="173"/>
      <c r="K975" s="173"/>
    </row>
    <row r="976" ht="12.75" customHeight="1">
      <c r="J976" s="173"/>
      <c r="K976" s="173"/>
    </row>
    <row r="977" ht="12.75" customHeight="1">
      <c r="J977" s="173"/>
      <c r="K977" s="173"/>
    </row>
    <row r="978" ht="12.75" customHeight="1">
      <c r="J978" s="173"/>
      <c r="K978" s="173"/>
    </row>
    <row r="979" ht="12.75" customHeight="1">
      <c r="J979" s="173"/>
      <c r="K979" s="173"/>
    </row>
    <row r="980" ht="12.75" customHeight="1">
      <c r="J980" s="173"/>
      <c r="K980" s="173"/>
    </row>
    <row r="981" ht="12.75" customHeight="1">
      <c r="J981" s="173"/>
      <c r="K981" s="173"/>
    </row>
    <row r="982" ht="12.75" customHeight="1">
      <c r="J982" s="173"/>
      <c r="K982" s="173"/>
    </row>
    <row r="983" ht="12.75" customHeight="1">
      <c r="J983" s="173"/>
      <c r="K983" s="173"/>
    </row>
    <row r="984" ht="12.75" customHeight="1">
      <c r="J984" s="173"/>
      <c r="K984" s="173"/>
    </row>
    <row r="985" ht="12.75" customHeight="1">
      <c r="J985" s="173"/>
      <c r="K985" s="173"/>
    </row>
    <row r="986" ht="12.75" customHeight="1">
      <c r="J986" s="173"/>
      <c r="K986" s="173"/>
    </row>
    <row r="987" ht="12.75" customHeight="1">
      <c r="J987" s="173"/>
      <c r="K987" s="173"/>
    </row>
    <row r="988" ht="12.75" customHeight="1">
      <c r="J988" s="173"/>
      <c r="K988" s="173"/>
    </row>
    <row r="989" ht="12.75" customHeight="1">
      <c r="J989" s="173"/>
      <c r="K989" s="173"/>
    </row>
    <row r="990" ht="12.75" customHeight="1">
      <c r="J990" s="173"/>
      <c r="K990" s="173"/>
    </row>
    <row r="991" ht="12.75" customHeight="1">
      <c r="J991" s="173"/>
      <c r="K991" s="173"/>
    </row>
    <row r="992" ht="12.75" customHeight="1">
      <c r="J992" s="173"/>
      <c r="K992" s="173"/>
    </row>
    <row r="993" ht="12.75" customHeight="1">
      <c r="J993" s="173"/>
      <c r="K993" s="173"/>
    </row>
    <row r="994" ht="12.75" customHeight="1">
      <c r="J994" s="173"/>
      <c r="K994" s="173"/>
    </row>
    <row r="995" ht="12.75" customHeight="1">
      <c r="J995" s="173"/>
      <c r="K995" s="173"/>
    </row>
    <row r="996" ht="12.75" customHeight="1">
      <c r="J996" s="173"/>
      <c r="K996" s="173"/>
    </row>
    <row r="997" ht="12.75" customHeight="1">
      <c r="J997" s="173"/>
      <c r="K997" s="173"/>
    </row>
    <row r="998" ht="12.75" customHeight="1">
      <c r="J998" s="173"/>
      <c r="K998" s="173"/>
    </row>
    <row r="999" ht="12.75" customHeight="1">
      <c r="J999" s="173"/>
      <c r="K999" s="173"/>
    </row>
    <row r="1000" ht="12.75" customHeight="1">
      <c r="J1000" s="173"/>
      <c r="K1000" s="173"/>
    </row>
  </sheetData>
  <mergeCells count="9">
    <mergeCell ref="A48:K48"/>
    <mergeCell ref="A52:K52"/>
    <mergeCell ref="A1:K1"/>
    <mergeCell ref="A11:K11"/>
    <mergeCell ref="A19:K19"/>
    <mergeCell ref="A20:K20"/>
    <mergeCell ref="A28:K28"/>
    <mergeCell ref="A32:K32"/>
    <mergeCell ref="A40:K40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78" t="s">
        <v>145</v>
      </c>
    </row>
    <row r="2" ht="12.75" customHeight="1">
      <c r="A2" s="179" t="s">
        <v>36</v>
      </c>
      <c r="B2" s="180" t="s">
        <v>146</v>
      </c>
      <c r="C2" s="181" t="s">
        <v>147</v>
      </c>
    </row>
    <row r="3" ht="12.75" customHeight="1">
      <c r="A3" s="182">
        <v>30.0</v>
      </c>
      <c r="B3" s="180">
        <v>1.0</v>
      </c>
      <c r="C3" s="179">
        <v>1.0</v>
      </c>
    </row>
    <row r="4" ht="12.75" customHeight="1">
      <c r="A4" s="182">
        <v>31.0</v>
      </c>
      <c r="B4" s="180">
        <v>1.016</v>
      </c>
      <c r="C4" s="180">
        <v>1.016</v>
      </c>
    </row>
    <row r="5" ht="12.75" customHeight="1">
      <c r="A5" s="182">
        <v>32.0</v>
      </c>
      <c r="B5" s="180">
        <v>1.031</v>
      </c>
      <c r="C5" s="180">
        <v>1.017</v>
      </c>
    </row>
    <row r="6" ht="12.75" customHeight="1">
      <c r="A6" s="182">
        <v>33.0</v>
      </c>
      <c r="B6" s="180">
        <v>1.046</v>
      </c>
      <c r="C6" s="180">
        <v>1.046</v>
      </c>
    </row>
    <row r="7" ht="12.75" customHeight="1">
      <c r="A7" s="182">
        <v>34.0</v>
      </c>
      <c r="B7" s="180">
        <v>1.059</v>
      </c>
      <c r="C7" s="180">
        <v>1.059</v>
      </c>
    </row>
    <row r="8" ht="12.75" customHeight="1">
      <c r="A8" s="182">
        <v>35.0</v>
      </c>
      <c r="B8" s="180">
        <v>1.072</v>
      </c>
      <c r="C8" s="180">
        <v>1.072</v>
      </c>
    </row>
    <row r="9" ht="12.75" customHeight="1">
      <c r="A9" s="182">
        <v>36.0</v>
      </c>
      <c r="B9" s="180">
        <v>1.083</v>
      </c>
      <c r="C9" s="180">
        <v>1.084</v>
      </c>
    </row>
    <row r="10" ht="12.75" customHeight="1">
      <c r="A10" s="182">
        <v>37.0</v>
      </c>
      <c r="B10" s="180">
        <v>1.096</v>
      </c>
      <c r="C10" s="180">
        <v>1.097</v>
      </c>
    </row>
    <row r="11" ht="12.75" customHeight="1">
      <c r="A11" s="182">
        <v>38.0</v>
      </c>
      <c r="B11" s="180">
        <v>1.109</v>
      </c>
      <c r="C11" s="180">
        <v>1.11</v>
      </c>
    </row>
    <row r="12" ht="12.75" customHeight="1">
      <c r="A12" s="182">
        <v>39.0</v>
      </c>
      <c r="B12" s="180">
        <v>1.122</v>
      </c>
      <c r="C12" s="180">
        <v>1.124</v>
      </c>
    </row>
    <row r="13" ht="12.75" customHeight="1">
      <c r="A13" s="182">
        <v>40.0</v>
      </c>
      <c r="B13" s="180">
        <v>1.135</v>
      </c>
      <c r="C13" s="180">
        <v>1.138</v>
      </c>
    </row>
    <row r="14" ht="12.75" customHeight="1">
      <c r="A14" s="182">
        <v>41.0</v>
      </c>
      <c r="B14" s="180">
        <v>1.149</v>
      </c>
      <c r="C14" s="180">
        <v>1.153</v>
      </c>
    </row>
    <row r="15" ht="12.75" customHeight="1">
      <c r="A15" s="182">
        <v>42.0</v>
      </c>
      <c r="B15" s="180">
        <v>1.162</v>
      </c>
      <c r="C15" s="180">
        <v>1.17</v>
      </c>
    </row>
    <row r="16" ht="12.75" customHeight="1">
      <c r="A16" s="182">
        <v>43.0</v>
      </c>
      <c r="B16" s="180">
        <v>1.176</v>
      </c>
      <c r="C16" s="180">
        <v>1.187</v>
      </c>
    </row>
    <row r="17" ht="12.75" customHeight="1">
      <c r="A17" s="182">
        <v>44.0</v>
      </c>
      <c r="B17" s="180">
        <v>1.189</v>
      </c>
      <c r="C17" s="180">
        <v>1.205</v>
      </c>
    </row>
    <row r="18" ht="12.75" customHeight="1">
      <c r="A18" s="182">
        <v>45.0</v>
      </c>
      <c r="B18" s="180">
        <v>1.203</v>
      </c>
      <c r="C18" s="180">
        <v>1.223</v>
      </c>
    </row>
    <row r="19" ht="12.75" customHeight="1">
      <c r="A19" s="182">
        <v>46.0</v>
      </c>
      <c r="B19" s="180">
        <v>1.218</v>
      </c>
      <c r="C19" s="180">
        <v>1.244</v>
      </c>
    </row>
    <row r="20" ht="12.75" customHeight="1">
      <c r="A20" s="182">
        <v>47.0</v>
      </c>
      <c r="B20" s="180">
        <v>1.233</v>
      </c>
      <c r="C20" s="180">
        <v>1.265</v>
      </c>
    </row>
    <row r="21" ht="12.75" customHeight="1">
      <c r="A21" s="182">
        <v>48.0</v>
      </c>
      <c r="B21" s="180">
        <v>1.248</v>
      </c>
      <c r="C21" s="180">
        <v>1.288</v>
      </c>
    </row>
    <row r="22" ht="12.75" customHeight="1">
      <c r="A22" s="182">
        <v>49.0</v>
      </c>
      <c r="B22" s="180">
        <v>1.263</v>
      </c>
      <c r="C22" s="180">
        <v>1.313</v>
      </c>
    </row>
    <row r="23" ht="12.75" customHeight="1">
      <c r="A23" s="182">
        <v>50.0</v>
      </c>
      <c r="B23" s="180">
        <v>1.279</v>
      </c>
      <c r="C23" s="180">
        <v>1.34</v>
      </c>
    </row>
    <row r="24" ht="12.75" customHeight="1">
      <c r="A24" s="182">
        <v>51.0</v>
      </c>
      <c r="B24" s="180">
        <v>1.297</v>
      </c>
      <c r="C24" s="180">
        <v>1.369</v>
      </c>
    </row>
    <row r="25" ht="12.75" customHeight="1">
      <c r="A25" s="182">
        <v>52.0</v>
      </c>
      <c r="B25" s="180">
        <v>1.316</v>
      </c>
      <c r="C25" s="180">
        <v>1.401</v>
      </c>
    </row>
    <row r="26" ht="12.75" customHeight="1">
      <c r="A26" s="182">
        <v>53.0</v>
      </c>
      <c r="B26" s="180">
        <v>1.338</v>
      </c>
      <c r="C26" s="180">
        <v>1.435</v>
      </c>
    </row>
    <row r="27" ht="12.75" customHeight="1">
      <c r="A27" s="182">
        <v>54.0</v>
      </c>
      <c r="B27" s="180">
        <v>1.361</v>
      </c>
      <c r="C27" s="180">
        <v>1.47</v>
      </c>
    </row>
    <row r="28" ht="12.75" customHeight="1">
      <c r="A28" s="182">
        <v>55.0</v>
      </c>
      <c r="B28" s="180">
        <v>1.385</v>
      </c>
      <c r="C28" s="180">
        <v>1.507</v>
      </c>
    </row>
    <row r="29" ht="12.75" customHeight="1">
      <c r="A29" s="182">
        <v>56.0</v>
      </c>
      <c r="B29" s="180">
        <v>1.411</v>
      </c>
      <c r="C29" s="183">
        <v>1.545</v>
      </c>
    </row>
    <row r="30" ht="12.75" customHeight="1">
      <c r="A30" s="182">
        <v>57.0</v>
      </c>
      <c r="B30" s="180">
        <v>1.437</v>
      </c>
      <c r="C30" s="184">
        <v>1.585</v>
      </c>
    </row>
    <row r="31" ht="12.75" customHeight="1">
      <c r="A31" s="182">
        <v>58.0</v>
      </c>
      <c r="B31" s="180">
        <v>1.462</v>
      </c>
      <c r="C31" s="183">
        <v>1.625</v>
      </c>
    </row>
    <row r="32" ht="12.75" customHeight="1">
      <c r="A32" s="182">
        <v>59.0</v>
      </c>
      <c r="B32" s="180">
        <v>1.488</v>
      </c>
      <c r="C32" s="184">
        <v>1.665</v>
      </c>
    </row>
    <row r="33" ht="12.75" customHeight="1">
      <c r="A33" s="182">
        <v>60.0</v>
      </c>
      <c r="B33" s="180">
        <v>1.514</v>
      </c>
      <c r="C33" s="183">
        <v>1.705</v>
      </c>
    </row>
    <row r="34" ht="12.75" customHeight="1">
      <c r="A34" s="182">
        <v>61.0</v>
      </c>
      <c r="B34" s="180">
        <v>1.541</v>
      </c>
      <c r="C34" s="184">
        <v>1.744</v>
      </c>
    </row>
    <row r="35" ht="12.75" customHeight="1">
      <c r="A35" s="182">
        <v>62.0</v>
      </c>
      <c r="B35" s="180">
        <v>1.568</v>
      </c>
      <c r="C35" s="183">
        <v>1.778</v>
      </c>
    </row>
    <row r="36" ht="12.75" customHeight="1">
      <c r="A36" s="182">
        <v>63.0</v>
      </c>
      <c r="B36" s="180">
        <v>1.598</v>
      </c>
      <c r="C36" s="184">
        <v>1.808</v>
      </c>
    </row>
    <row r="37" ht="12.75" customHeight="1">
      <c r="A37" s="182">
        <v>64.0</v>
      </c>
      <c r="B37" s="180">
        <v>1.629</v>
      </c>
      <c r="C37" s="183">
        <v>1.839</v>
      </c>
    </row>
    <row r="38" ht="12.75" customHeight="1">
      <c r="A38" s="182">
        <v>65.0</v>
      </c>
      <c r="B38" s="180">
        <v>1.663</v>
      </c>
      <c r="C38" s="184">
        <v>1.873</v>
      </c>
    </row>
    <row r="39" ht="12.75" customHeight="1">
      <c r="A39" s="182">
        <v>66.0</v>
      </c>
      <c r="B39" s="180">
        <v>1.699</v>
      </c>
      <c r="C39" s="183">
        <v>1.909</v>
      </c>
    </row>
    <row r="40" ht="12.75" customHeight="1">
      <c r="A40" s="182">
        <v>67.0</v>
      </c>
      <c r="B40" s="180">
        <v>1.738</v>
      </c>
      <c r="C40" s="184">
        <v>1.948</v>
      </c>
    </row>
    <row r="41" ht="12.75" customHeight="1">
      <c r="A41" s="182">
        <v>68.0</v>
      </c>
      <c r="B41" s="180">
        <v>1.779</v>
      </c>
      <c r="C41" s="183">
        <v>1.989</v>
      </c>
    </row>
    <row r="42" ht="12.75" customHeight="1">
      <c r="A42" s="182">
        <v>69.0</v>
      </c>
      <c r="B42" s="180">
        <v>1.823</v>
      </c>
      <c r="C42" s="184">
        <v>2.033</v>
      </c>
    </row>
    <row r="43" ht="12.75" customHeight="1">
      <c r="A43" s="182">
        <v>70.0</v>
      </c>
      <c r="B43" s="180">
        <v>1.867</v>
      </c>
      <c r="C43" s="183">
        <v>2.077</v>
      </c>
    </row>
    <row r="44" ht="12.75" customHeight="1">
      <c r="A44" s="182">
        <v>71.0</v>
      </c>
      <c r="B44" s="180">
        <v>1.91</v>
      </c>
      <c r="C44" s="184">
        <v>2.12</v>
      </c>
    </row>
    <row r="45" ht="12.75" customHeight="1">
      <c r="A45" s="182">
        <v>72.0</v>
      </c>
      <c r="B45" s="180">
        <v>1.953</v>
      </c>
      <c r="C45" s="183">
        <v>2.163</v>
      </c>
    </row>
    <row r="46" ht="12.75" customHeight="1">
      <c r="A46" s="182">
        <v>73.0</v>
      </c>
      <c r="B46" s="180">
        <v>2.004</v>
      </c>
      <c r="C46" s="184">
        <v>2.214</v>
      </c>
    </row>
    <row r="47" ht="12.75" customHeight="1">
      <c r="A47" s="182">
        <v>74.0</v>
      </c>
      <c r="B47" s="180">
        <v>2.06</v>
      </c>
      <c r="C47" s="183">
        <v>2.27</v>
      </c>
    </row>
    <row r="48" ht="12.75" customHeight="1">
      <c r="A48" s="182">
        <v>75.0</v>
      </c>
      <c r="B48" s="180">
        <v>2.117</v>
      </c>
      <c r="C48" s="184">
        <v>2.327</v>
      </c>
    </row>
    <row r="49" ht="12.75" customHeight="1">
      <c r="A49" s="182">
        <v>76.0</v>
      </c>
      <c r="B49" s="180">
        <v>2.181</v>
      </c>
      <c r="C49" s="183">
        <v>2.391</v>
      </c>
    </row>
    <row r="50" ht="12.75" customHeight="1">
      <c r="A50" s="182">
        <v>77.0</v>
      </c>
      <c r="B50" s="180">
        <v>2.255</v>
      </c>
      <c r="C50" s="184">
        <v>2.465</v>
      </c>
    </row>
    <row r="51" ht="12.75" customHeight="1">
      <c r="A51" s="182">
        <v>78.0</v>
      </c>
      <c r="B51" s="180">
        <v>2.336</v>
      </c>
      <c r="C51" s="183">
        <v>2.546</v>
      </c>
    </row>
    <row r="52" ht="12.75" customHeight="1">
      <c r="A52" s="182">
        <v>79.0</v>
      </c>
      <c r="B52" s="180">
        <v>2.419</v>
      </c>
      <c r="C52" s="184">
        <v>2.629</v>
      </c>
    </row>
    <row r="53" ht="12.75" customHeight="1">
      <c r="A53" s="182">
        <v>80.0</v>
      </c>
      <c r="B53" s="180">
        <v>2.504</v>
      </c>
      <c r="C53" s="183">
        <v>2.714</v>
      </c>
    </row>
    <row r="54" ht="12.75" customHeight="1">
      <c r="A54" s="182">
        <v>81.0</v>
      </c>
      <c r="B54" s="180">
        <v>2.597</v>
      </c>
      <c r="C54" s="185"/>
    </row>
    <row r="55" ht="12.75" customHeight="1">
      <c r="A55" s="182">
        <v>82.0</v>
      </c>
      <c r="B55" s="180">
        <v>2.702</v>
      </c>
      <c r="C55" s="185"/>
    </row>
    <row r="56" ht="12.75" customHeight="1">
      <c r="A56" s="182">
        <v>83.0</v>
      </c>
      <c r="B56" s="180">
        <v>2.831</v>
      </c>
      <c r="C56" s="185"/>
    </row>
    <row r="57" ht="12.75" customHeight="1">
      <c r="A57" s="182">
        <v>84.0</v>
      </c>
      <c r="B57" s="180">
        <v>2.981</v>
      </c>
      <c r="C57" s="185"/>
    </row>
    <row r="58" ht="12.75" customHeight="1">
      <c r="A58" s="182">
        <v>85.0</v>
      </c>
      <c r="B58" s="180">
        <v>3.153</v>
      </c>
      <c r="C58" s="185"/>
    </row>
    <row r="59" ht="12.75" customHeight="1">
      <c r="A59" s="182">
        <v>86.0</v>
      </c>
      <c r="B59" s="180">
        <v>3.352</v>
      </c>
      <c r="C59" s="185"/>
    </row>
    <row r="60" ht="12.75" customHeight="1">
      <c r="A60" s="182">
        <v>87.0</v>
      </c>
      <c r="B60" s="180">
        <v>3.58</v>
      </c>
      <c r="C60" s="185"/>
    </row>
    <row r="61" ht="12.75" customHeight="1">
      <c r="A61" s="182">
        <v>88.0</v>
      </c>
      <c r="B61" s="180">
        <v>3.842</v>
      </c>
      <c r="C61" s="185"/>
    </row>
    <row r="62" ht="12.75" customHeight="1">
      <c r="A62" s="182">
        <v>89.0</v>
      </c>
      <c r="B62" s="180">
        <v>4.145</v>
      </c>
      <c r="C62" s="185"/>
    </row>
    <row r="63" ht="12.75" customHeight="1">
      <c r="A63" s="182">
        <v>90.0</v>
      </c>
      <c r="B63" s="180">
        <v>4.493</v>
      </c>
      <c r="C63" s="185"/>
    </row>
    <row r="64" ht="12.75" customHeight="1">
      <c r="B64" s="186"/>
    </row>
    <row r="65" ht="12.75" customHeight="1">
      <c r="B65" s="186"/>
    </row>
    <row r="66" ht="12.75" customHeight="1">
      <c r="B66" s="186"/>
    </row>
    <row r="67" ht="12.75" customHeight="1">
      <c r="B67" s="186"/>
    </row>
    <row r="68" ht="12.75" customHeight="1">
      <c r="B68" s="186"/>
    </row>
    <row r="69" ht="12.75" customHeight="1">
      <c r="B69" s="186"/>
    </row>
    <row r="70" ht="12.75" customHeight="1">
      <c r="B70" s="186"/>
    </row>
    <row r="71" ht="12.75" customHeight="1">
      <c r="B71" s="186"/>
    </row>
    <row r="72" ht="12.75" customHeight="1">
      <c r="B72" s="186"/>
    </row>
    <row r="73" ht="12.75" customHeight="1">
      <c r="B73" s="186"/>
    </row>
    <row r="74" ht="12.75" customHeight="1">
      <c r="B74" s="186"/>
    </row>
    <row r="75" ht="12.75" customHeight="1">
      <c r="B75" s="186"/>
    </row>
    <row r="76" ht="12.75" customHeight="1">
      <c r="B76" s="186"/>
    </row>
    <row r="77" ht="12.75" customHeight="1">
      <c r="B77" s="186"/>
    </row>
    <row r="78" ht="12.75" customHeight="1">
      <c r="B78" s="186"/>
    </row>
    <row r="79" ht="12.75" customHeight="1">
      <c r="B79" s="186"/>
    </row>
    <row r="80" ht="12.75" customHeight="1">
      <c r="B80" s="186"/>
    </row>
    <row r="81" ht="12.75" customHeight="1">
      <c r="B81" s="186"/>
    </row>
    <row r="82" ht="12.75" customHeight="1">
      <c r="B82" s="186"/>
    </row>
    <row r="83" ht="12.75" customHeight="1">
      <c r="B83" s="186"/>
    </row>
    <row r="84" ht="12.75" customHeight="1">
      <c r="B84" s="186"/>
    </row>
    <row r="85" ht="12.75" customHeight="1">
      <c r="B85" s="186"/>
    </row>
    <row r="86" ht="12.75" customHeight="1">
      <c r="B86" s="186"/>
    </row>
    <row r="87" ht="12.75" customHeight="1">
      <c r="B87" s="186"/>
    </row>
    <row r="88" ht="12.75" customHeight="1">
      <c r="B88" s="186"/>
    </row>
    <row r="89" ht="12.75" customHeight="1">
      <c r="B89" s="186"/>
    </row>
    <row r="90" ht="12.75" customHeight="1">
      <c r="B90" s="186"/>
    </row>
    <row r="91" ht="12.75" customHeight="1">
      <c r="B91" s="186"/>
    </row>
    <row r="92" ht="12.75" customHeight="1">
      <c r="B92" s="186"/>
    </row>
    <row r="93" ht="12.75" customHeight="1">
      <c r="B93" s="186"/>
    </row>
    <row r="94" ht="12.75" customHeight="1">
      <c r="B94" s="186"/>
    </row>
    <row r="95" ht="12.75" customHeight="1">
      <c r="B95" s="186"/>
    </row>
    <row r="96" ht="12.75" customHeight="1">
      <c r="B96" s="186"/>
    </row>
    <row r="97" ht="12.75" customHeight="1">
      <c r="B97" s="186"/>
    </row>
    <row r="98" ht="12.75" customHeight="1">
      <c r="B98" s="186"/>
    </row>
    <row r="99" ht="12.75" customHeight="1">
      <c r="B99" s="186"/>
    </row>
    <row r="100" ht="12.75" customHeight="1">
      <c r="B100" s="186"/>
    </row>
    <row r="101" ht="12.75" customHeight="1">
      <c r="B101" s="186"/>
    </row>
    <row r="102" ht="12.75" customHeight="1">
      <c r="B102" s="186"/>
    </row>
    <row r="103" ht="12.75" customHeight="1">
      <c r="B103" s="186"/>
    </row>
    <row r="104" ht="12.75" customHeight="1">
      <c r="B104" s="186"/>
    </row>
    <row r="105" ht="12.75" customHeight="1">
      <c r="B105" s="186"/>
    </row>
    <row r="106" ht="12.75" customHeight="1">
      <c r="B106" s="186"/>
    </row>
    <row r="107" ht="12.75" customHeight="1">
      <c r="B107" s="186"/>
    </row>
    <row r="108" ht="12.75" customHeight="1">
      <c r="B108" s="186"/>
    </row>
    <row r="109" ht="12.75" customHeight="1">
      <c r="B109" s="186"/>
    </row>
    <row r="110" ht="12.75" customHeight="1">
      <c r="B110" s="186"/>
    </row>
    <row r="111" ht="12.75" customHeight="1">
      <c r="B111" s="186"/>
    </row>
    <row r="112" ht="12.75" customHeight="1">
      <c r="B112" s="186"/>
    </row>
    <row r="113" ht="12.75" customHeight="1">
      <c r="B113" s="186"/>
    </row>
    <row r="114" ht="12.75" customHeight="1">
      <c r="B114" s="186"/>
    </row>
    <row r="115" ht="12.75" customHeight="1">
      <c r="B115" s="186"/>
    </row>
    <row r="116" ht="12.75" customHeight="1">
      <c r="B116" s="186"/>
    </row>
    <row r="117" ht="12.75" customHeight="1">
      <c r="B117" s="186"/>
    </row>
    <row r="118" ht="12.75" customHeight="1">
      <c r="B118" s="186"/>
    </row>
    <row r="119" ht="12.75" customHeight="1">
      <c r="B119" s="186"/>
    </row>
    <row r="120" ht="12.75" customHeight="1">
      <c r="B120" s="186"/>
    </row>
    <row r="121" ht="12.75" customHeight="1">
      <c r="B121" s="186"/>
    </row>
    <row r="122" ht="12.75" customHeight="1">
      <c r="B122" s="186"/>
    </row>
    <row r="123" ht="12.75" customHeight="1">
      <c r="B123" s="186"/>
    </row>
    <row r="124" ht="12.75" customHeight="1">
      <c r="B124" s="186"/>
    </row>
    <row r="125" ht="12.75" customHeight="1">
      <c r="B125" s="186"/>
    </row>
    <row r="126" ht="12.75" customHeight="1">
      <c r="B126" s="186"/>
    </row>
    <row r="127" ht="12.75" customHeight="1">
      <c r="B127" s="186"/>
    </row>
    <row r="128" ht="12.75" customHeight="1">
      <c r="B128" s="186"/>
    </row>
    <row r="129" ht="12.75" customHeight="1">
      <c r="B129" s="186"/>
    </row>
    <row r="130" ht="12.75" customHeight="1">
      <c r="B130" s="186"/>
    </row>
    <row r="131" ht="12.75" customHeight="1">
      <c r="B131" s="186"/>
    </row>
    <row r="132" ht="12.75" customHeight="1">
      <c r="B132" s="186"/>
    </row>
    <row r="133" ht="12.75" customHeight="1">
      <c r="B133" s="186"/>
    </row>
    <row r="134" ht="12.75" customHeight="1">
      <c r="B134" s="186"/>
    </row>
    <row r="135" ht="12.75" customHeight="1">
      <c r="B135" s="186"/>
    </row>
    <row r="136" ht="12.75" customHeight="1">
      <c r="B136" s="186"/>
    </row>
    <row r="137" ht="12.75" customHeight="1">
      <c r="B137" s="186"/>
    </row>
    <row r="138" ht="12.75" customHeight="1">
      <c r="B138" s="186"/>
    </row>
    <row r="139" ht="12.75" customHeight="1">
      <c r="B139" s="186"/>
    </row>
    <row r="140" ht="12.75" customHeight="1">
      <c r="B140" s="186"/>
    </row>
    <row r="141" ht="12.75" customHeight="1">
      <c r="B141" s="186"/>
    </row>
    <row r="142" ht="12.75" customHeight="1">
      <c r="B142" s="186"/>
    </row>
    <row r="143" ht="12.75" customHeight="1">
      <c r="B143" s="186"/>
    </row>
    <row r="144" ht="12.75" customHeight="1">
      <c r="B144" s="186"/>
    </row>
    <row r="145" ht="12.75" customHeight="1">
      <c r="B145" s="186"/>
    </row>
    <row r="146" ht="12.75" customHeight="1">
      <c r="B146" s="186"/>
    </row>
    <row r="147" ht="12.75" customHeight="1">
      <c r="B147" s="186"/>
    </row>
    <row r="148" ht="12.75" customHeight="1">
      <c r="B148" s="186"/>
    </row>
    <row r="149" ht="12.75" customHeight="1">
      <c r="B149" s="186"/>
    </row>
    <row r="150" ht="12.75" customHeight="1">
      <c r="B150" s="186"/>
    </row>
    <row r="151" ht="12.75" customHeight="1">
      <c r="B151" s="186"/>
    </row>
    <row r="152" ht="12.75" customHeight="1">
      <c r="B152" s="186"/>
    </row>
    <row r="153" ht="12.75" customHeight="1">
      <c r="B153" s="186"/>
    </row>
    <row r="154" ht="12.75" customHeight="1">
      <c r="B154" s="186"/>
    </row>
    <row r="155" ht="12.75" customHeight="1">
      <c r="B155" s="186"/>
    </row>
    <row r="156" ht="12.75" customHeight="1">
      <c r="B156" s="186"/>
    </row>
    <row r="157" ht="12.75" customHeight="1">
      <c r="B157" s="186"/>
    </row>
    <row r="158" ht="12.75" customHeight="1">
      <c r="B158" s="186"/>
    </row>
    <row r="159" ht="12.75" customHeight="1">
      <c r="B159" s="186"/>
    </row>
    <row r="160" ht="12.75" customHeight="1">
      <c r="B160" s="186"/>
    </row>
    <row r="161" ht="12.75" customHeight="1">
      <c r="B161" s="186"/>
    </row>
    <row r="162" ht="12.75" customHeight="1">
      <c r="B162" s="186"/>
    </row>
    <row r="163" ht="12.75" customHeight="1">
      <c r="B163" s="186"/>
    </row>
    <row r="164" ht="12.75" customHeight="1">
      <c r="B164" s="186"/>
    </row>
    <row r="165" ht="12.75" customHeight="1">
      <c r="B165" s="186"/>
    </row>
    <row r="166" ht="12.75" customHeight="1">
      <c r="B166" s="186"/>
    </row>
    <row r="167" ht="12.75" customHeight="1">
      <c r="B167" s="186"/>
    </row>
    <row r="168" ht="12.75" customHeight="1">
      <c r="B168" s="186"/>
    </row>
    <row r="169" ht="12.75" customHeight="1">
      <c r="B169" s="186"/>
    </row>
    <row r="170" ht="12.75" customHeight="1">
      <c r="B170" s="186"/>
    </row>
    <row r="171" ht="12.75" customHeight="1">
      <c r="B171" s="186"/>
    </row>
    <row r="172" ht="12.75" customHeight="1">
      <c r="B172" s="186"/>
    </row>
    <row r="173" ht="12.75" customHeight="1">
      <c r="B173" s="186"/>
    </row>
    <row r="174" ht="12.75" customHeight="1">
      <c r="B174" s="186"/>
    </row>
    <row r="175" ht="12.75" customHeight="1">
      <c r="B175" s="186"/>
    </row>
    <row r="176" ht="12.75" customHeight="1">
      <c r="B176" s="186"/>
    </row>
    <row r="177" ht="12.75" customHeight="1">
      <c r="B177" s="186"/>
    </row>
    <row r="178" ht="12.75" customHeight="1">
      <c r="B178" s="186"/>
    </row>
    <row r="179" ht="12.75" customHeight="1">
      <c r="B179" s="186"/>
    </row>
    <row r="180" ht="12.75" customHeight="1">
      <c r="B180" s="186"/>
    </row>
    <row r="181" ht="12.75" customHeight="1">
      <c r="B181" s="186"/>
    </row>
    <row r="182" ht="12.75" customHeight="1">
      <c r="B182" s="186"/>
    </row>
    <row r="183" ht="12.75" customHeight="1">
      <c r="B183" s="186"/>
    </row>
    <row r="184" ht="12.75" customHeight="1">
      <c r="B184" s="186"/>
    </row>
    <row r="185" ht="12.75" customHeight="1">
      <c r="B185" s="186"/>
    </row>
    <row r="186" ht="12.75" customHeight="1">
      <c r="B186" s="186"/>
    </row>
    <row r="187" ht="12.75" customHeight="1">
      <c r="B187" s="186"/>
    </row>
    <row r="188" ht="12.75" customHeight="1">
      <c r="B188" s="186"/>
    </row>
    <row r="189" ht="12.75" customHeight="1">
      <c r="B189" s="186"/>
    </row>
    <row r="190" ht="12.75" customHeight="1">
      <c r="B190" s="186"/>
    </row>
    <row r="191" ht="12.75" customHeight="1">
      <c r="B191" s="186"/>
    </row>
    <row r="192" ht="12.75" customHeight="1">
      <c r="B192" s="186"/>
    </row>
    <row r="193" ht="12.75" customHeight="1">
      <c r="B193" s="186"/>
    </row>
    <row r="194" ht="12.75" customHeight="1">
      <c r="B194" s="186"/>
    </row>
    <row r="195" ht="12.75" customHeight="1">
      <c r="B195" s="186"/>
    </row>
    <row r="196" ht="12.75" customHeight="1">
      <c r="B196" s="186"/>
    </row>
    <row r="197" ht="12.75" customHeight="1">
      <c r="B197" s="186"/>
    </row>
    <row r="198" ht="12.75" customHeight="1">
      <c r="B198" s="186"/>
    </row>
    <row r="199" ht="12.75" customHeight="1">
      <c r="B199" s="186"/>
    </row>
    <row r="200" ht="12.75" customHeight="1">
      <c r="B200" s="186"/>
    </row>
    <row r="201" ht="12.75" customHeight="1">
      <c r="B201" s="186"/>
    </row>
    <row r="202" ht="12.75" customHeight="1">
      <c r="B202" s="186"/>
    </row>
    <row r="203" ht="12.75" customHeight="1">
      <c r="B203" s="186"/>
    </row>
    <row r="204" ht="12.75" customHeight="1">
      <c r="B204" s="186"/>
    </row>
    <row r="205" ht="12.75" customHeight="1">
      <c r="B205" s="186"/>
    </row>
    <row r="206" ht="12.75" customHeight="1">
      <c r="B206" s="186"/>
    </row>
    <row r="207" ht="12.75" customHeight="1">
      <c r="B207" s="186"/>
    </row>
    <row r="208" ht="12.75" customHeight="1">
      <c r="B208" s="186"/>
    </row>
    <row r="209" ht="12.75" customHeight="1">
      <c r="B209" s="186"/>
    </row>
    <row r="210" ht="12.75" customHeight="1">
      <c r="B210" s="186"/>
    </row>
    <row r="211" ht="12.75" customHeight="1">
      <c r="B211" s="186"/>
    </row>
    <row r="212" ht="12.75" customHeight="1">
      <c r="B212" s="186"/>
    </row>
    <row r="213" ht="12.75" customHeight="1">
      <c r="B213" s="186"/>
    </row>
    <row r="214" ht="12.75" customHeight="1">
      <c r="B214" s="186"/>
    </row>
    <row r="215" ht="12.75" customHeight="1">
      <c r="B215" s="186"/>
    </row>
    <row r="216" ht="12.75" customHeight="1">
      <c r="B216" s="186"/>
    </row>
    <row r="217" ht="12.75" customHeight="1">
      <c r="B217" s="186"/>
    </row>
    <row r="218" ht="12.75" customHeight="1">
      <c r="B218" s="186"/>
    </row>
    <row r="219" ht="12.75" customHeight="1">
      <c r="B219" s="186"/>
    </row>
    <row r="220" ht="12.75" customHeight="1">
      <c r="B220" s="186"/>
    </row>
    <row r="221" ht="12.75" customHeight="1">
      <c r="B221" s="186"/>
    </row>
    <row r="222" ht="12.75" customHeight="1">
      <c r="B222" s="186"/>
    </row>
    <row r="223" ht="12.75" customHeight="1">
      <c r="B223" s="186"/>
    </row>
    <row r="224" ht="12.75" customHeight="1">
      <c r="B224" s="186"/>
    </row>
    <row r="225" ht="12.75" customHeight="1">
      <c r="B225" s="186"/>
    </row>
    <row r="226" ht="12.75" customHeight="1">
      <c r="B226" s="186"/>
    </row>
    <row r="227" ht="12.75" customHeight="1">
      <c r="B227" s="186"/>
    </row>
    <row r="228" ht="12.75" customHeight="1">
      <c r="B228" s="186"/>
    </row>
    <row r="229" ht="12.75" customHeight="1">
      <c r="B229" s="186"/>
    </row>
    <row r="230" ht="12.75" customHeight="1">
      <c r="B230" s="186"/>
    </row>
    <row r="231" ht="12.75" customHeight="1">
      <c r="B231" s="186"/>
    </row>
    <row r="232" ht="12.75" customHeight="1">
      <c r="B232" s="186"/>
    </row>
    <row r="233" ht="12.75" customHeight="1">
      <c r="B233" s="186"/>
    </row>
    <row r="234" ht="12.75" customHeight="1">
      <c r="B234" s="186"/>
    </row>
    <row r="235" ht="12.75" customHeight="1">
      <c r="B235" s="186"/>
    </row>
    <row r="236" ht="12.75" customHeight="1">
      <c r="B236" s="186"/>
    </row>
    <row r="237" ht="12.75" customHeight="1">
      <c r="B237" s="186"/>
    </row>
    <row r="238" ht="12.75" customHeight="1">
      <c r="B238" s="186"/>
    </row>
    <row r="239" ht="12.75" customHeight="1">
      <c r="B239" s="186"/>
    </row>
    <row r="240" ht="12.75" customHeight="1">
      <c r="B240" s="186"/>
    </row>
    <row r="241" ht="12.75" customHeight="1">
      <c r="B241" s="186"/>
    </row>
    <row r="242" ht="12.75" customHeight="1">
      <c r="B242" s="186"/>
    </row>
    <row r="243" ht="12.75" customHeight="1">
      <c r="B243" s="186"/>
    </row>
    <row r="244" ht="12.75" customHeight="1">
      <c r="B244" s="186"/>
    </row>
    <row r="245" ht="12.75" customHeight="1">
      <c r="B245" s="186"/>
    </row>
    <row r="246" ht="12.75" customHeight="1">
      <c r="B246" s="186"/>
    </row>
    <row r="247" ht="12.75" customHeight="1">
      <c r="B247" s="186"/>
    </row>
    <row r="248" ht="12.75" customHeight="1">
      <c r="B248" s="186"/>
    </row>
    <row r="249" ht="12.75" customHeight="1">
      <c r="B249" s="186"/>
    </row>
    <row r="250" ht="12.75" customHeight="1">
      <c r="B250" s="186"/>
    </row>
    <row r="251" ht="12.75" customHeight="1">
      <c r="B251" s="186"/>
    </row>
    <row r="252" ht="12.75" customHeight="1">
      <c r="B252" s="186"/>
    </row>
    <row r="253" ht="12.75" customHeight="1">
      <c r="B253" s="186"/>
    </row>
    <row r="254" ht="12.75" customHeight="1">
      <c r="B254" s="186"/>
    </row>
    <row r="255" ht="12.75" customHeight="1">
      <c r="B255" s="186"/>
    </row>
    <row r="256" ht="12.75" customHeight="1">
      <c r="B256" s="186"/>
    </row>
    <row r="257" ht="12.75" customHeight="1">
      <c r="B257" s="186"/>
    </row>
    <row r="258" ht="12.75" customHeight="1">
      <c r="B258" s="186"/>
    </row>
    <row r="259" ht="12.75" customHeight="1">
      <c r="B259" s="186"/>
    </row>
    <row r="260" ht="12.75" customHeight="1">
      <c r="B260" s="186"/>
    </row>
    <row r="261" ht="12.75" customHeight="1">
      <c r="B261" s="186"/>
    </row>
    <row r="262" ht="12.75" customHeight="1">
      <c r="B262" s="186"/>
    </row>
    <row r="263" ht="12.75" customHeight="1">
      <c r="B263" s="186"/>
    </row>
    <row r="264" ht="12.75" customHeight="1">
      <c r="B264" s="186"/>
    </row>
    <row r="265" ht="12.75" customHeight="1">
      <c r="B265" s="186"/>
    </row>
    <row r="266" ht="12.75" customHeight="1">
      <c r="B266" s="186"/>
    </row>
    <row r="267" ht="12.75" customHeight="1">
      <c r="B267" s="186"/>
    </row>
    <row r="268" ht="12.75" customHeight="1">
      <c r="B268" s="186"/>
    </row>
    <row r="269" ht="12.75" customHeight="1">
      <c r="B269" s="186"/>
    </row>
    <row r="270" ht="12.75" customHeight="1">
      <c r="B270" s="186"/>
    </row>
    <row r="271" ht="12.75" customHeight="1">
      <c r="B271" s="186"/>
    </row>
    <row r="272" ht="12.75" customHeight="1">
      <c r="B272" s="186"/>
    </row>
    <row r="273" ht="12.75" customHeight="1">
      <c r="B273" s="186"/>
    </row>
    <row r="274" ht="12.75" customHeight="1">
      <c r="B274" s="186"/>
    </row>
    <row r="275" ht="12.75" customHeight="1">
      <c r="B275" s="186"/>
    </row>
    <row r="276" ht="12.75" customHeight="1">
      <c r="B276" s="186"/>
    </row>
    <row r="277" ht="12.75" customHeight="1">
      <c r="B277" s="186"/>
    </row>
    <row r="278" ht="12.75" customHeight="1">
      <c r="B278" s="186"/>
    </row>
    <row r="279" ht="12.75" customHeight="1">
      <c r="B279" s="186"/>
    </row>
    <row r="280" ht="12.75" customHeight="1">
      <c r="B280" s="186"/>
    </row>
    <row r="281" ht="12.75" customHeight="1">
      <c r="B281" s="186"/>
    </row>
    <row r="282" ht="12.75" customHeight="1">
      <c r="B282" s="186"/>
    </row>
    <row r="283" ht="12.75" customHeight="1">
      <c r="B283" s="186"/>
    </row>
    <row r="284" ht="12.75" customHeight="1">
      <c r="B284" s="186"/>
    </row>
    <row r="285" ht="12.75" customHeight="1">
      <c r="B285" s="186"/>
    </row>
    <row r="286" ht="12.75" customHeight="1">
      <c r="B286" s="186"/>
    </row>
    <row r="287" ht="12.75" customHeight="1">
      <c r="B287" s="186"/>
    </row>
    <row r="288" ht="12.75" customHeight="1">
      <c r="B288" s="186"/>
    </row>
    <row r="289" ht="12.75" customHeight="1">
      <c r="B289" s="186"/>
    </row>
    <row r="290" ht="12.75" customHeight="1">
      <c r="B290" s="186"/>
    </row>
    <row r="291" ht="12.75" customHeight="1">
      <c r="B291" s="186"/>
    </row>
    <row r="292" ht="12.75" customHeight="1">
      <c r="B292" s="186"/>
    </row>
    <row r="293" ht="12.75" customHeight="1">
      <c r="B293" s="186"/>
    </row>
    <row r="294" ht="12.75" customHeight="1">
      <c r="B294" s="186"/>
    </row>
    <row r="295" ht="12.75" customHeight="1">
      <c r="B295" s="186"/>
    </row>
    <row r="296" ht="12.75" customHeight="1">
      <c r="B296" s="186"/>
    </row>
    <row r="297" ht="12.75" customHeight="1">
      <c r="B297" s="186"/>
    </row>
    <row r="298" ht="12.75" customHeight="1">
      <c r="B298" s="186"/>
    </row>
    <row r="299" ht="12.75" customHeight="1">
      <c r="B299" s="186"/>
    </row>
    <row r="300" ht="12.75" customHeight="1">
      <c r="B300" s="186"/>
    </row>
    <row r="301" ht="12.75" customHeight="1">
      <c r="B301" s="186"/>
    </row>
    <row r="302" ht="12.75" customHeight="1">
      <c r="B302" s="186"/>
    </row>
    <row r="303" ht="12.75" customHeight="1">
      <c r="B303" s="186"/>
    </row>
    <row r="304" ht="12.75" customHeight="1">
      <c r="B304" s="186"/>
    </row>
    <row r="305" ht="12.75" customHeight="1">
      <c r="B305" s="186"/>
    </row>
    <row r="306" ht="12.75" customHeight="1">
      <c r="B306" s="186"/>
    </row>
    <row r="307" ht="12.75" customHeight="1">
      <c r="B307" s="186"/>
    </row>
    <row r="308" ht="12.75" customHeight="1">
      <c r="B308" s="186"/>
    </row>
    <row r="309" ht="12.75" customHeight="1">
      <c r="B309" s="186"/>
    </row>
    <row r="310" ht="12.75" customHeight="1">
      <c r="B310" s="186"/>
    </row>
    <row r="311" ht="12.75" customHeight="1">
      <c r="B311" s="186"/>
    </row>
    <row r="312" ht="12.75" customHeight="1">
      <c r="B312" s="186"/>
    </row>
    <row r="313" ht="12.75" customHeight="1">
      <c r="B313" s="186"/>
    </row>
    <row r="314" ht="12.75" customHeight="1">
      <c r="B314" s="186"/>
    </row>
    <row r="315" ht="12.75" customHeight="1">
      <c r="B315" s="186"/>
    </row>
    <row r="316" ht="12.75" customHeight="1">
      <c r="B316" s="186"/>
    </row>
    <row r="317" ht="12.75" customHeight="1">
      <c r="B317" s="186"/>
    </row>
    <row r="318" ht="12.75" customHeight="1">
      <c r="B318" s="186"/>
    </row>
    <row r="319" ht="12.75" customHeight="1">
      <c r="B319" s="186"/>
    </row>
    <row r="320" ht="12.75" customHeight="1">
      <c r="B320" s="186"/>
    </row>
    <row r="321" ht="12.75" customHeight="1">
      <c r="B321" s="186"/>
    </row>
    <row r="322" ht="12.75" customHeight="1">
      <c r="B322" s="186"/>
    </row>
    <row r="323" ht="12.75" customHeight="1">
      <c r="B323" s="186"/>
    </row>
    <row r="324" ht="12.75" customHeight="1">
      <c r="B324" s="186"/>
    </row>
    <row r="325" ht="12.75" customHeight="1">
      <c r="B325" s="186"/>
    </row>
    <row r="326" ht="12.75" customHeight="1">
      <c r="B326" s="186"/>
    </row>
    <row r="327" ht="12.75" customHeight="1">
      <c r="B327" s="186"/>
    </row>
    <row r="328" ht="12.75" customHeight="1">
      <c r="B328" s="186"/>
    </row>
    <row r="329" ht="12.75" customHeight="1">
      <c r="B329" s="186"/>
    </row>
    <row r="330" ht="12.75" customHeight="1">
      <c r="B330" s="186"/>
    </row>
    <row r="331" ht="12.75" customHeight="1">
      <c r="B331" s="186"/>
    </row>
    <row r="332" ht="12.75" customHeight="1">
      <c r="B332" s="186"/>
    </row>
    <row r="333" ht="12.75" customHeight="1">
      <c r="B333" s="186"/>
    </row>
    <row r="334" ht="12.75" customHeight="1">
      <c r="B334" s="186"/>
    </row>
    <row r="335" ht="12.75" customHeight="1">
      <c r="B335" s="186"/>
    </row>
    <row r="336" ht="12.75" customHeight="1">
      <c r="B336" s="186"/>
    </row>
    <row r="337" ht="12.75" customHeight="1">
      <c r="B337" s="186"/>
    </row>
    <row r="338" ht="12.75" customHeight="1">
      <c r="B338" s="186"/>
    </row>
    <row r="339" ht="12.75" customHeight="1">
      <c r="B339" s="186"/>
    </row>
    <row r="340" ht="12.75" customHeight="1">
      <c r="B340" s="186"/>
    </row>
    <row r="341" ht="12.75" customHeight="1">
      <c r="B341" s="186"/>
    </row>
    <row r="342" ht="12.75" customHeight="1">
      <c r="B342" s="186"/>
    </row>
    <row r="343" ht="12.75" customHeight="1">
      <c r="B343" s="186"/>
    </row>
    <row r="344" ht="12.75" customHeight="1">
      <c r="B344" s="186"/>
    </row>
    <row r="345" ht="12.75" customHeight="1">
      <c r="B345" s="186"/>
    </row>
    <row r="346" ht="12.75" customHeight="1">
      <c r="B346" s="186"/>
    </row>
    <row r="347" ht="12.75" customHeight="1">
      <c r="B347" s="186"/>
    </row>
    <row r="348" ht="12.75" customHeight="1">
      <c r="B348" s="186"/>
    </row>
    <row r="349" ht="12.75" customHeight="1">
      <c r="B349" s="186"/>
    </row>
    <row r="350" ht="12.75" customHeight="1">
      <c r="B350" s="186"/>
    </row>
    <row r="351" ht="12.75" customHeight="1">
      <c r="B351" s="186"/>
    </row>
    <row r="352" ht="12.75" customHeight="1">
      <c r="B352" s="186"/>
    </row>
    <row r="353" ht="12.75" customHeight="1">
      <c r="B353" s="186"/>
    </row>
    <row r="354" ht="12.75" customHeight="1">
      <c r="B354" s="186"/>
    </row>
    <row r="355" ht="12.75" customHeight="1">
      <c r="B355" s="186"/>
    </row>
    <row r="356" ht="12.75" customHeight="1">
      <c r="B356" s="186"/>
    </row>
    <row r="357" ht="12.75" customHeight="1">
      <c r="B357" s="186"/>
    </row>
    <row r="358" ht="12.75" customHeight="1">
      <c r="B358" s="186"/>
    </row>
    <row r="359" ht="12.75" customHeight="1">
      <c r="B359" s="186"/>
    </row>
    <row r="360" ht="12.75" customHeight="1">
      <c r="B360" s="186"/>
    </row>
    <row r="361" ht="12.75" customHeight="1">
      <c r="B361" s="186"/>
    </row>
    <row r="362" ht="12.75" customHeight="1">
      <c r="B362" s="186"/>
    </row>
    <row r="363" ht="12.75" customHeight="1">
      <c r="B363" s="186"/>
    </row>
    <row r="364" ht="12.75" customHeight="1">
      <c r="B364" s="186"/>
    </row>
    <row r="365" ht="12.75" customHeight="1">
      <c r="B365" s="186"/>
    </row>
    <row r="366" ht="12.75" customHeight="1">
      <c r="B366" s="186"/>
    </row>
    <row r="367" ht="12.75" customHeight="1">
      <c r="B367" s="186"/>
    </row>
    <row r="368" ht="12.75" customHeight="1">
      <c r="B368" s="186"/>
    </row>
    <row r="369" ht="12.75" customHeight="1">
      <c r="B369" s="186"/>
    </row>
    <row r="370" ht="12.75" customHeight="1">
      <c r="B370" s="186"/>
    </row>
    <row r="371" ht="12.75" customHeight="1">
      <c r="B371" s="186"/>
    </row>
    <row r="372" ht="12.75" customHeight="1">
      <c r="B372" s="186"/>
    </row>
    <row r="373" ht="12.75" customHeight="1">
      <c r="B373" s="186"/>
    </row>
    <row r="374" ht="12.75" customHeight="1">
      <c r="B374" s="186"/>
    </row>
    <row r="375" ht="12.75" customHeight="1">
      <c r="B375" s="186"/>
    </row>
    <row r="376" ht="12.75" customHeight="1">
      <c r="B376" s="186"/>
    </row>
    <row r="377" ht="12.75" customHeight="1">
      <c r="B377" s="186"/>
    </row>
    <row r="378" ht="12.75" customHeight="1">
      <c r="B378" s="186"/>
    </row>
    <row r="379" ht="12.75" customHeight="1">
      <c r="B379" s="186"/>
    </row>
    <row r="380" ht="12.75" customHeight="1">
      <c r="B380" s="186"/>
    </row>
    <row r="381" ht="12.75" customHeight="1">
      <c r="B381" s="186"/>
    </row>
    <row r="382" ht="12.75" customHeight="1">
      <c r="B382" s="186"/>
    </row>
    <row r="383" ht="12.75" customHeight="1">
      <c r="B383" s="186"/>
    </row>
    <row r="384" ht="12.75" customHeight="1">
      <c r="B384" s="186"/>
    </row>
    <row r="385" ht="12.75" customHeight="1">
      <c r="B385" s="186"/>
    </row>
    <row r="386" ht="12.75" customHeight="1">
      <c r="B386" s="186"/>
    </row>
    <row r="387" ht="12.75" customHeight="1">
      <c r="B387" s="186"/>
    </row>
    <row r="388" ht="12.75" customHeight="1">
      <c r="B388" s="186"/>
    </row>
    <row r="389" ht="12.75" customHeight="1">
      <c r="B389" s="186"/>
    </row>
    <row r="390" ht="12.75" customHeight="1">
      <c r="B390" s="186"/>
    </row>
    <row r="391" ht="12.75" customHeight="1">
      <c r="B391" s="186"/>
    </row>
    <row r="392" ht="12.75" customHeight="1">
      <c r="B392" s="186"/>
    </row>
    <row r="393" ht="12.75" customHeight="1">
      <c r="B393" s="186"/>
    </row>
    <row r="394" ht="12.75" customHeight="1">
      <c r="B394" s="186"/>
    </row>
    <row r="395" ht="12.75" customHeight="1">
      <c r="B395" s="186"/>
    </row>
    <row r="396" ht="12.75" customHeight="1">
      <c r="B396" s="186"/>
    </row>
    <row r="397" ht="12.75" customHeight="1">
      <c r="B397" s="186"/>
    </row>
    <row r="398" ht="12.75" customHeight="1">
      <c r="B398" s="186"/>
    </row>
    <row r="399" ht="12.75" customHeight="1">
      <c r="B399" s="186"/>
    </row>
    <row r="400" ht="12.75" customHeight="1">
      <c r="B400" s="186"/>
    </row>
    <row r="401" ht="12.75" customHeight="1">
      <c r="B401" s="186"/>
    </row>
    <row r="402" ht="12.75" customHeight="1">
      <c r="B402" s="186"/>
    </row>
    <row r="403" ht="12.75" customHeight="1">
      <c r="B403" s="186"/>
    </row>
    <row r="404" ht="12.75" customHeight="1">
      <c r="B404" s="186"/>
    </row>
    <row r="405" ht="12.75" customHeight="1">
      <c r="B405" s="186"/>
    </row>
    <row r="406" ht="12.75" customHeight="1">
      <c r="B406" s="186"/>
    </row>
    <row r="407" ht="12.75" customHeight="1">
      <c r="B407" s="186"/>
    </row>
    <row r="408" ht="12.75" customHeight="1">
      <c r="B408" s="186"/>
    </row>
    <row r="409" ht="12.75" customHeight="1">
      <c r="B409" s="186"/>
    </row>
    <row r="410" ht="12.75" customHeight="1">
      <c r="B410" s="186"/>
    </row>
    <row r="411" ht="12.75" customHeight="1">
      <c r="B411" s="186"/>
    </row>
    <row r="412" ht="12.75" customHeight="1">
      <c r="B412" s="186"/>
    </row>
    <row r="413" ht="12.75" customHeight="1">
      <c r="B413" s="186"/>
    </row>
    <row r="414" ht="12.75" customHeight="1">
      <c r="B414" s="186"/>
    </row>
    <row r="415" ht="12.75" customHeight="1">
      <c r="B415" s="186"/>
    </row>
    <row r="416" ht="12.75" customHeight="1">
      <c r="B416" s="186"/>
    </row>
    <row r="417" ht="12.75" customHeight="1">
      <c r="B417" s="186"/>
    </row>
    <row r="418" ht="12.75" customHeight="1">
      <c r="B418" s="186"/>
    </row>
    <row r="419" ht="12.75" customHeight="1">
      <c r="B419" s="186"/>
    </row>
    <row r="420" ht="12.75" customHeight="1">
      <c r="B420" s="186"/>
    </row>
    <row r="421" ht="12.75" customHeight="1">
      <c r="B421" s="186"/>
    </row>
    <row r="422" ht="12.75" customHeight="1">
      <c r="B422" s="186"/>
    </row>
    <row r="423" ht="12.75" customHeight="1">
      <c r="B423" s="186"/>
    </row>
    <row r="424" ht="12.75" customHeight="1">
      <c r="B424" s="186"/>
    </row>
    <row r="425" ht="12.75" customHeight="1">
      <c r="B425" s="186"/>
    </row>
    <row r="426" ht="12.75" customHeight="1">
      <c r="B426" s="186"/>
    </row>
    <row r="427" ht="12.75" customHeight="1">
      <c r="B427" s="186"/>
    </row>
    <row r="428" ht="12.75" customHeight="1">
      <c r="B428" s="186"/>
    </row>
    <row r="429" ht="12.75" customHeight="1">
      <c r="B429" s="186"/>
    </row>
    <row r="430" ht="12.75" customHeight="1">
      <c r="B430" s="186"/>
    </row>
    <row r="431" ht="12.75" customHeight="1">
      <c r="B431" s="186"/>
    </row>
    <row r="432" ht="12.75" customHeight="1">
      <c r="B432" s="186"/>
    </row>
    <row r="433" ht="12.75" customHeight="1">
      <c r="B433" s="186"/>
    </row>
    <row r="434" ht="12.75" customHeight="1">
      <c r="B434" s="186"/>
    </row>
    <row r="435" ht="12.75" customHeight="1">
      <c r="B435" s="186"/>
    </row>
    <row r="436" ht="12.75" customHeight="1">
      <c r="B436" s="186"/>
    </row>
    <row r="437" ht="12.75" customHeight="1">
      <c r="B437" s="186"/>
    </row>
    <row r="438" ht="12.75" customHeight="1">
      <c r="B438" s="186"/>
    </row>
    <row r="439" ht="12.75" customHeight="1">
      <c r="B439" s="186"/>
    </row>
    <row r="440" ht="12.75" customHeight="1">
      <c r="B440" s="186"/>
    </row>
    <row r="441" ht="12.75" customHeight="1">
      <c r="B441" s="186"/>
    </row>
    <row r="442" ht="12.75" customHeight="1">
      <c r="B442" s="186"/>
    </row>
    <row r="443" ht="12.75" customHeight="1">
      <c r="B443" s="186"/>
    </row>
    <row r="444" ht="12.75" customHeight="1">
      <c r="B444" s="186"/>
    </row>
    <row r="445" ht="12.75" customHeight="1">
      <c r="B445" s="186"/>
    </row>
    <row r="446" ht="12.75" customHeight="1">
      <c r="B446" s="186"/>
    </row>
    <row r="447" ht="12.75" customHeight="1">
      <c r="B447" s="186"/>
    </row>
    <row r="448" ht="12.75" customHeight="1">
      <c r="B448" s="186"/>
    </row>
    <row r="449" ht="12.75" customHeight="1">
      <c r="B449" s="186"/>
    </row>
    <row r="450" ht="12.75" customHeight="1">
      <c r="B450" s="186"/>
    </row>
    <row r="451" ht="12.75" customHeight="1">
      <c r="B451" s="186"/>
    </row>
    <row r="452" ht="12.75" customHeight="1">
      <c r="B452" s="186"/>
    </row>
    <row r="453" ht="12.75" customHeight="1">
      <c r="B453" s="186"/>
    </row>
    <row r="454" ht="12.75" customHeight="1">
      <c r="B454" s="186"/>
    </row>
    <row r="455" ht="12.75" customHeight="1">
      <c r="B455" s="186"/>
    </row>
    <row r="456" ht="12.75" customHeight="1">
      <c r="B456" s="186"/>
    </row>
    <row r="457" ht="12.75" customHeight="1">
      <c r="B457" s="186"/>
    </row>
    <row r="458" ht="12.75" customHeight="1">
      <c r="B458" s="186"/>
    </row>
    <row r="459" ht="12.75" customHeight="1">
      <c r="B459" s="186"/>
    </row>
    <row r="460" ht="12.75" customHeight="1">
      <c r="B460" s="186"/>
    </row>
    <row r="461" ht="12.75" customHeight="1">
      <c r="B461" s="186"/>
    </row>
    <row r="462" ht="12.75" customHeight="1">
      <c r="B462" s="186"/>
    </row>
    <row r="463" ht="12.75" customHeight="1">
      <c r="B463" s="186"/>
    </row>
    <row r="464" ht="12.75" customHeight="1">
      <c r="B464" s="186"/>
    </row>
    <row r="465" ht="12.75" customHeight="1">
      <c r="B465" s="186"/>
    </row>
    <row r="466" ht="12.75" customHeight="1">
      <c r="B466" s="186"/>
    </row>
    <row r="467" ht="12.75" customHeight="1">
      <c r="B467" s="186"/>
    </row>
    <row r="468" ht="12.75" customHeight="1">
      <c r="B468" s="186"/>
    </row>
    <row r="469" ht="12.75" customHeight="1">
      <c r="B469" s="186"/>
    </row>
    <row r="470" ht="12.75" customHeight="1">
      <c r="B470" s="186"/>
    </row>
    <row r="471" ht="12.75" customHeight="1">
      <c r="B471" s="186"/>
    </row>
    <row r="472" ht="12.75" customHeight="1">
      <c r="B472" s="186"/>
    </row>
    <row r="473" ht="12.75" customHeight="1">
      <c r="B473" s="186"/>
    </row>
    <row r="474" ht="12.75" customHeight="1">
      <c r="B474" s="186"/>
    </row>
    <row r="475" ht="12.75" customHeight="1">
      <c r="B475" s="186"/>
    </row>
    <row r="476" ht="12.75" customHeight="1">
      <c r="B476" s="186"/>
    </row>
    <row r="477" ht="12.75" customHeight="1">
      <c r="B477" s="186"/>
    </row>
    <row r="478" ht="12.75" customHeight="1">
      <c r="B478" s="186"/>
    </row>
    <row r="479" ht="12.75" customHeight="1">
      <c r="B479" s="186"/>
    </row>
    <row r="480" ht="12.75" customHeight="1">
      <c r="B480" s="186"/>
    </row>
    <row r="481" ht="12.75" customHeight="1">
      <c r="B481" s="186"/>
    </row>
    <row r="482" ht="12.75" customHeight="1">
      <c r="B482" s="186"/>
    </row>
    <row r="483" ht="12.75" customHeight="1">
      <c r="B483" s="186"/>
    </row>
    <row r="484" ht="12.75" customHeight="1">
      <c r="B484" s="186"/>
    </row>
    <row r="485" ht="12.75" customHeight="1">
      <c r="B485" s="186"/>
    </row>
    <row r="486" ht="12.75" customHeight="1">
      <c r="B486" s="186"/>
    </row>
    <row r="487" ht="12.75" customHeight="1">
      <c r="B487" s="186"/>
    </row>
    <row r="488" ht="12.75" customHeight="1">
      <c r="B488" s="186"/>
    </row>
    <row r="489" ht="12.75" customHeight="1">
      <c r="B489" s="186"/>
    </row>
    <row r="490" ht="12.75" customHeight="1">
      <c r="B490" s="186"/>
    </row>
    <row r="491" ht="12.75" customHeight="1">
      <c r="B491" s="186"/>
    </row>
    <row r="492" ht="12.75" customHeight="1">
      <c r="B492" s="186"/>
    </row>
    <row r="493" ht="12.75" customHeight="1">
      <c r="B493" s="186"/>
    </row>
    <row r="494" ht="12.75" customHeight="1">
      <c r="B494" s="186"/>
    </row>
    <row r="495" ht="12.75" customHeight="1">
      <c r="B495" s="186"/>
    </row>
    <row r="496" ht="12.75" customHeight="1">
      <c r="B496" s="186"/>
    </row>
    <row r="497" ht="12.75" customHeight="1">
      <c r="B497" s="186"/>
    </row>
    <row r="498" ht="12.75" customHeight="1">
      <c r="B498" s="186"/>
    </row>
    <row r="499" ht="12.75" customHeight="1">
      <c r="B499" s="186"/>
    </row>
    <row r="500" ht="12.75" customHeight="1">
      <c r="B500" s="186"/>
    </row>
    <row r="501" ht="12.75" customHeight="1">
      <c r="B501" s="186"/>
    </row>
    <row r="502" ht="12.75" customHeight="1">
      <c r="B502" s="186"/>
    </row>
    <row r="503" ht="12.75" customHeight="1">
      <c r="B503" s="186"/>
    </row>
    <row r="504" ht="12.75" customHeight="1">
      <c r="B504" s="186"/>
    </row>
    <row r="505" ht="12.75" customHeight="1">
      <c r="B505" s="186"/>
    </row>
    <row r="506" ht="12.75" customHeight="1">
      <c r="B506" s="186"/>
    </row>
    <row r="507" ht="12.75" customHeight="1">
      <c r="B507" s="186"/>
    </row>
    <row r="508" ht="12.75" customHeight="1">
      <c r="B508" s="186"/>
    </row>
    <row r="509" ht="12.75" customHeight="1">
      <c r="B509" s="186"/>
    </row>
    <row r="510" ht="12.75" customHeight="1">
      <c r="B510" s="186"/>
    </row>
    <row r="511" ht="12.75" customHeight="1">
      <c r="B511" s="186"/>
    </row>
    <row r="512" ht="12.75" customHeight="1">
      <c r="B512" s="186"/>
    </row>
    <row r="513" ht="12.75" customHeight="1">
      <c r="B513" s="186"/>
    </row>
    <row r="514" ht="12.75" customHeight="1">
      <c r="B514" s="186"/>
    </row>
    <row r="515" ht="12.75" customHeight="1">
      <c r="B515" s="186"/>
    </row>
    <row r="516" ht="12.75" customHeight="1">
      <c r="B516" s="186"/>
    </row>
    <row r="517" ht="12.75" customHeight="1">
      <c r="B517" s="186"/>
    </row>
    <row r="518" ht="12.75" customHeight="1">
      <c r="B518" s="186"/>
    </row>
    <row r="519" ht="12.75" customHeight="1">
      <c r="B519" s="186"/>
    </row>
    <row r="520" ht="12.75" customHeight="1">
      <c r="B520" s="186"/>
    </row>
    <row r="521" ht="12.75" customHeight="1">
      <c r="B521" s="186"/>
    </row>
    <row r="522" ht="12.75" customHeight="1">
      <c r="B522" s="186"/>
    </row>
    <row r="523" ht="12.75" customHeight="1">
      <c r="B523" s="186"/>
    </row>
    <row r="524" ht="12.75" customHeight="1">
      <c r="B524" s="186"/>
    </row>
    <row r="525" ht="12.75" customHeight="1">
      <c r="B525" s="186"/>
    </row>
    <row r="526" ht="12.75" customHeight="1">
      <c r="B526" s="186"/>
    </row>
    <row r="527" ht="12.75" customHeight="1">
      <c r="B527" s="186"/>
    </row>
    <row r="528" ht="12.75" customHeight="1">
      <c r="B528" s="186"/>
    </row>
    <row r="529" ht="12.75" customHeight="1">
      <c r="B529" s="186"/>
    </row>
    <row r="530" ht="12.75" customHeight="1">
      <c r="B530" s="186"/>
    </row>
    <row r="531" ht="12.75" customHeight="1">
      <c r="B531" s="186"/>
    </row>
    <row r="532" ht="12.75" customHeight="1">
      <c r="B532" s="186"/>
    </row>
    <row r="533" ht="12.75" customHeight="1">
      <c r="B533" s="186"/>
    </row>
    <row r="534" ht="12.75" customHeight="1">
      <c r="B534" s="186"/>
    </row>
    <row r="535" ht="12.75" customHeight="1">
      <c r="B535" s="186"/>
    </row>
    <row r="536" ht="12.75" customHeight="1">
      <c r="B536" s="186"/>
    </row>
    <row r="537" ht="12.75" customHeight="1">
      <c r="B537" s="186"/>
    </row>
    <row r="538" ht="12.75" customHeight="1">
      <c r="B538" s="186"/>
    </row>
    <row r="539" ht="12.75" customHeight="1">
      <c r="B539" s="186"/>
    </row>
    <row r="540" ht="12.75" customHeight="1">
      <c r="B540" s="186"/>
    </row>
    <row r="541" ht="12.75" customHeight="1">
      <c r="B541" s="186"/>
    </row>
    <row r="542" ht="12.75" customHeight="1">
      <c r="B542" s="186"/>
    </row>
    <row r="543" ht="12.75" customHeight="1">
      <c r="B543" s="186"/>
    </row>
    <row r="544" ht="12.75" customHeight="1">
      <c r="B544" s="186"/>
    </row>
    <row r="545" ht="12.75" customHeight="1">
      <c r="B545" s="186"/>
    </row>
    <row r="546" ht="12.75" customHeight="1">
      <c r="B546" s="186"/>
    </row>
    <row r="547" ht="12.75" customHeight="1">
      <c r="B547" s="186"/>
    </row>
    <row r="548" ht="12.75" customHeight="1">
      <c r="B548" s="186"/>
    </row>
    <row r="549" ht="12.75" customHeight="1">
      <c r="B549" s="186"/>
    </row>
    <row r="550" ht="12.75" customHeight="1">
      <c r="B550" s="186"/>
    </row>
    <row r="551" ht="12.75" customHeight="1">
      <c r="B551" s="186"/>
    </row>
    <row r="552" ht="12.75" customHeight="1">
      <c r="B552" s="186"/>
    </row>
    <row r="553" ht="12.75" customHeight="1">
      <c r="B553" s="186"/>
    </row>
    <row r="554" ht="12.75" customHeight="1">
      <c r="B554" s="186"/>
    </row>
    <row r="555" ht="12.75" customHeight="1">
      <c r="B555" s="186"/>
    </row>
    <row r="556" ht="12.75" customHeight="1">
      <c r="B556" s="186"/>
    </row>
    <row r="557" ht="12.75" customHeight="1">
      <c r="B557" s="186"/>
    </row>
    <row r="558" ht="12.75" customHeight="1">
      <c r="B558" s="186"/>
    </row>
    <row r="559" ht="12.75" customHeight="1">
      <c r="B559" s="186"/>
    </row>
    <row r="560" ht="12.75" customHeight="1">
      <c r="B560" s="186"/>
    </row>
    <row r="561" ht="12.75" customHeight="1">
      <c r="B561" s="186"/>
    </row>
    <row r="562" ht="12.75" customHeight="1">
      <c r="B562" s="186"/>
    </row>
    <row r="563" ht="12.75" customHeight="1">
      <c r="B563" s="186"/>
    </row>
    <row r="564" ht="12.75" customHeight="1">
      <c r="B564" s="186"/>
    </row>
    <row r="565" ht="12.75" customHeight="1">
      <c r="B565" s="186"/>
    </row>
    <row r="566" ht="12.75" customHeight="1">
      <c r="B566" s="186"/>
    </row>
    <row r="567" ht="12.75" customHeight="1">
      <c r="B567" s="186"/>
    </row>
    <row r="568" ht="12.75" customHeight="1">
      <c r="B568" s="186"/>
    </row>
    <row r="569" ht="12.75" customHeight="1">
      <c r="B569" s="186"/>
    </row>
    <row r="570" ht="12.75" customHeight="1">
      <c r="B570" s="186"/>
    </row>
    <row r="571" ht="12.75" customHeight="1">
      <c r="B571" s="186"/>
    </row>
    <row r="572" ht="12.75" customHeight="1">
      <c r="B572" s="186"/>
    </row>
    <row r="573" ht="12.75" customHeight="1">
      <c r="B573" s="186"/>
    </row>
    <row r="574" ht="12.75" customHeight="1">
      <c r="B574" s="186"/>
    </row>
    <row r="575" ht="12.75" customHeight="1">
      <c r="B575" s="186"/>
    </row>
    <row r="576" ht="12.75" customHeight="1">
      <c r="B576" s="186"/>
    </row>
    <row r="577" ht="12.75" customHeight="1">
      <c r="B577" s="186"/>
    </row>
    <row r="578" ht="12.75" customHeight="1">
      <c r="B578" s="186"/>
    </row>
    <row r="579" ht="12.75" customHeight="1">
      <c r="B579" s="186"/>
    </row>
    <row r="580" ht="12.75" customHeight="1">
      <c r="B580" s="186"/>
    </row>
    <row r="581" ht="12.75" customHeight="1">
      <c r="B581" s="186"/>
    </row>
    <row r="582" ht="12.75" customHeight="1">
      <c r="B582" s="186"/>
    </row>
    <row r="583" ht="12.75" customHeight="1">
      <c r="B583" s="186"/>
    </row>
    <row r="584" ht="12.75" customHeight="1">
      <c r="B584" s="186"/>
    </row>
    <row r="585" ht="12.75" customHeight="1">
      <c r="B585" s="186"/>
    </row>
    <row r="586" ht="12.75" customHeight="1">
      <c r="B586" s="186"/>
    </row>
    <row r="587" ht="12.75" customHeight="1">
      <c r="B587" s="186"/>
    </row>
    <row r="588" ht="12.75" customHeight="1">
      <c r="B588" s="186"/>
    </row>
    <row r="589" ht="12.75" customHeight="1">
      <c r="B589" s="186"/>
    </row>
    <row r="590" ht="12.75" customHeight="1">
      <c r="B590" s="186"/>
    </row>
    <row r="591" ht="12.75" customHeight="1">
      <c r="B591" s="186"/>
    </row>
    <row r="592" ht="12.75" customHeight="1">
      <c r="B592" s="186"/>
    </row>
    <row r="593" ht="12.75" customHeight="1">
      <c r="B593" s="186"/>
    </row>
    <row r="594" ht="12.75" customHeight="1">
      <c r="B594" s="186"/>
    </row>
    <row r="595" ht="12.75" customHeight="1">
      <c r="B595" s="186"/>
    </row>
    <row r="596" ht="12.75" customHeight="1">
      <c r="B596" s="186"/>
    </row>
    <row r="597" ht="12.75" customHeight="1">
      <c r="B597" s="186"/>
    </row>
    <row r="598" ht="12.75" customHeight="1">
      <c r="B598" s="186"/>
    </row>
    <row r="599" ht="12.75" customHeight="1">
      <c r="B599" s="186"/>
    </row>
    <row r="600" ht="12.75" customHeight="1">
      <c r="B600" s="186"/>
    </row>
    <row r="601" ht="12.75" customHeight="1">
      <c r="B601" s="186"/>
    </row>
    <row r="602" ht="12.75" customHeight="1">
      <c r="B602" s="186"/>
    </row>
    <row r="603" ht="12.75" customHeight="1">
      <c r="B603" s="186"/>
    </row>
    <row r="604" ht="12.75" customHeight="1">
      <c r="B604" s="186"/>
    </row>
    <row r="605" ht="12.75" customHeight="1">
      <c r="B605" s="186"/>
    </row>
    <row r="606" ht="12.75" customHeight="1">
      <c r="B606" s="186"/>
    </row>
    <row r="607" ht="12.75" customHeight="1">
      <c r="B607" s="186"/>
    </row>
    <row r="608" ht="12.75" customHeight="1">
      <c r="B608" s="186"/>
    </row>
    <row r="609" ht="12.75" customHeight="1">
      <c r="B609" s="186"/>
    </row>
    <row r="610" ht="12.75" customHeight="1">
      <c r="B610" s="186"/>
    </row>
    <row r="611" ht="12.75" customHeight="1">
      <c r="B611" s="186"/>
    </row>
    <row r="612" ht="12.75" customHeight="1">
      <c r="B612" s="186"/>
    </row>
    <row r="613" ht="12.75" customHeight="1">
      <c r="B613" s="186"/>
    </row>
    <row r="614" ht="12.75" customHeight="1">
      <c r="B614" s="186"/>
    </row>
    <row r="615" ht="12.75" customHeight="1">
      <c r="B615" s="186"/>
    </row>
    <row r="616" ht="12.75" customHeight="1">
      <c r="B616" s="186"/>
    </row>
    <row r="617" ht="12.75" customHeight="1">
      <c r="B617" s="186"/>
    </row>
    <row r="618" ht="12.75" customHeight="1">
      <c r="B618" s="186"/>
    </row>
    <row r="619" ht="12.75" customHeight="1">
      <c r="B619" s="186"/>
    </row>
    <row r="620" ht="12.75" customHeight="1">
      <c r="B620" s="186"/>
    </row>
    <row r="621" ht="12.75" customHeight="1">
      <c r="B621" s="186"/>
    </row>
    <row r="622" ht="12.75" customHeight="1">
      <c r="B622" s="186"/>
    </row>
    <row r="623" ht="12.75" customHeight="1">
      <c r="B623" s="186"/>
    </row>
    <row r="624" ht="12.75" customHeight="1">
      <c r="B624" s="186"/>
    </row>
    <row r="625" ht="12.75" customHeight="1">
      <c r="B625" s="186"/>
    </row>
    <row r="626" ht="12.75" customHeight="1">
      <c r="B626" s="186"/>
    </row>
    <row r="627" ht="12.75" customHeight="1">
      <c r="B627" s="186"/>
    </row>
    <row r="628" ht="12.75" customHeight="1">
      <c r="B628" s="186"/>
    </row>
    <row r="629" ht="12.75" customHeight="1">
      <c r="B629" s="186"/>
    </row>
    <row r="630" ht="12.75" customHeight="1">
      <c r="B630" s="186"/>
    </row>
    <row r="631" ht="12.75" customHeight="1">
      <c r="B631" s="186"/>
    </row>
    <row r="632" ht="12.75" customHeight="1">
      <c r="B632" s="186"/>
    </row>
    <row r="633" ht="12.75" customHeight="1">
      <c r="B633" s="186"/>
    </row>
    <row r="634" ht="12.75" customHeight="1">
      <c r="B634" s="186"/>
    </row>
    <row r="635" ht="12.75" customHeight="1">
      <c r="B635" s="186"/>
    </row>
    <row r="636" ht="12.75" customHeight="1">
      <c r="B636" s="186"/>
    </row>
    <row r="637" ht="12.75" customHeight="1">
      <c r="B637" s="186"/>
    </row>
    <row r="638" ht="12.75" customHeight="1">
      <c r="B638" s="186"/>
    </row>
    <row r="639" ht="12.75" customHeight="1">
      <c r="B639" s="186"/>
    </row>
    <row r="640" ht="12.75" customHeight="1">
      <c r="B640" s="186"/>
    </row>
    <row r="641" ht="12.75" customHeight="1">
      <c r="B641" s="186"/>
    </row>
    <row r="642" ht="12.75" customHeight="1">
      <c r="B642" s="186"/>
    </row>
    <row r="643" ht="12.75" customHeight="1">
      <c r="B643" s="186"/>
    </row>
    <row r="644" ht="12.75" customHeight="1">
      <c r="B644" s="186"/>
    </row>
    <row r="645" ht="12.75" customHeight="1">
      <c r="B645" s="186"/>
    </row>
    <row r="646" ht="12.75" customHeight="1">
      <c r="B646" s="186"/>
    </row>
    <row r="647" ht="12.75" customHeight="1">
      <c r="B647" s="186"/>
    </row>
    <row r="648" ht="12.75" customHeight="1">
      <c r="B648" s="186"/>
    </row>
    <row r="649" ht="12.75" customHeight="1">
      <c r="B649" s="186"/>
    </row>
    <row r="650" ht="12.75" customHeight="1">
      <c r="B650" s="186"/>
    </row>
    <row r="651" ht="12.75" customHeight="1">
      <c r="B651" s="186"/>
    </row>
    <row r="652" ht="12.75" customHeight="1">
      <c r="B652" s="186"/>
    </row>
    <row r="653" ht="12.75" customHeight="1">
      <c r="B653" s="186"/>
    </row>
    <row r="654" ht="12.75" customHeight="1">
      <c r="B654" s="186"/>
    </row>
    <row r="655" ht="12.75" customHeight="1">
      <c r="B655" s="186"/>
    </row>
    <row r="656" ht="12.75" customHeight="1">
      <c r="B656" s="186"/>
    </row>
    <row r="657" ht="12.75" customHeight="1">
      <c r="B657" s="186"/>
    </row>
    <row r="658" ht="12.75" customHeight="1">
      <c r="B658" s="186"/>
    </row>
    <row r="659" ht="12.75" customHeight="1">
      <c r="B659" s="186"/>
    </row>
    <row r="660" ht="12.75" customHeight="1">
      <c r="B660" s="186"/>
    </row>
    <row r="661" ht="12.75" customHeight="1">
      <c r="B661" s="186"/>
    </row>
    <row r="662" ht="12.75" customHeight="1">
      <c r="B662" s="186"/>
    </row>
    <row r="663" ht="12.75" customHeight="1">
      <c r="B663" s="186"/>
    </row>
    <row r="664" ht="12.75" customHeight="1">
      <c r="B664" s="186"/>
    </row>
    <row r="665" ht="12.75" customHeight="1">
      <c r="B665" s="186"/>
    </row>
    <row r="666" ht="12.75" customHeight="1">
      <c r="B666" s="186"/>
    </row>
    <row r="667" ht="12.75" customHeight="1">
      <c r="B667" s="186"/>
    </row>
    <row r="668" ht="12.75" customHeight="1">
      <c r="B668" s="186"/>
    </row>
    <row r="669" ht="12.75" customHeight="1">
      <c r="B669" s="186"/>
    </row>
    <row r="670" ht="12.75" customHeight="1">
      <c r="B670" s="186"/>
    </row>
    <row r="671" ht="12.75" customHeight="1">
      <c r="B671" s="186"/>
    </row>
    <row r="672" ht="12.75" customHeight="1">
      <c r="B672" s="186"/>
    </row>
    <row r="673" ht="12.75" customHeight="1">
      <c r="B673" s="186"/>
    </row>
    <row r="674" ht="12.75" customHeight="1">
      <c r="B674" s="186"/>
    </row>
    <row r="675" ht="12.75" customHeight="1">
      <c r="B675" s="186"/>
    </row>
    <row r="676" ht="12.75" customHeight="1">
      <c r="B676" s="186"/>
    </row>
    <row r="677" ht="12.75" customHeight="1">
      <c r="B677" s="186"/>
    </row>
    <row r="678" ht="12.75" customHeight="1">
      <c r="B678" s="186"/>
    </row>
    <row r="679" ht="12.75" customHeight="1">
      <c r="B679" s="186"/>
    </row>
    <row r="680" ht="12.75" customHeight="1">
      <c r="B680" s="186"/>
    </row>
    <row r="681" ht="12.75" customHeight="1">
      <c r="B681" s="186"/>
    </row>
    <row r="682" ht="12.75" customHeight="1">
      <c r="B682" s="186"/>
    </row>
    <row r="683" ht="12.75" customHeight="1">
      <c r="B683" s="186"/>
    </row>
    <row r="684" ht="12.75" customHeight="1">
      <c r="B684" s="186"/>
    </row>
    <row r="685" ht="12.75" customHeight="1">
      <c r="B685" s="186"/>
    </row>
    <row r="686" ht="12.75" customHeight="1">
      <c r="B686" s="186"/>
    </row>
    <row r="687" ht="12.75" customHeight="1">
      <c r="B687" s="186"/>
    </row>
    <row r="688" ht="12.75" customHeight="1">
      <c r="B688" s="186"/>
    </row>
    <row r="689" ht="12.75" customHeight="1">
      <c r="B689" s="186"/>
    </row>
    <row r="690" ht="12.75" customHeight="1">
      <c r="B690" s="186"/>
    </row>
    <row r="691" ht="12.75" customHeight="1">
      <c r="B691" s="186"/>
    </row>
    <row r="692" ht="12.75" customHeight="1">
      <c r="B692" s="186"/>
    </row>
    <row r="693" ht="12.75" customHeight="1">
      <c r="B693" s="186"/>
    </row>
    <row r="694" ht="12.75" customHeight="1">
      <c r="B694" s="186"/>
    </row>
    <row r="695" ht="12.75" customHeight="1">
      <c r="B695" s="186"/>
    </row>
    <row r="696" ht="12.75" customHeight="1">
      <c r="B696" s="186"/>
    </row>
    <row r="697" ht="12.75" customHeight="1">
      <c r="B697" s="186"/>
    </row>
    <row r="698" ht="12.75" customHeight="1">
      <c r="B698" s="186"/>
    </row>
    <row r="699" ht="12.75" customHeight="1">
      <c r="B699" s="186"/>
    </row>
    <row r="700" ht="12.75" customHeight="1">
      <c r="B700" s="186"/>
    </row>
    <row r="701" ht="12.75" customHeight="1">
      <c r="B701" s="186"/>
    </row>
    <row r="702" ht="12.75" customHeight="1">
      <c r="B702" s="186"/>
    </row>
    <row r="703" ht="12.75" customHeight="1">
      <c r="B703" s="186"/>
    </row>
    <row r="704" ht="12.75" customHeight="1">
      <c r="B704" s="186"/>
    </row>
    <row r="705" ht="12.75" customHeight="1">
      <c r="B705" s="186"/>
    </row>
    <row r="706" ht="12.75" customHeight="1">
      <c r="B706" s="186"/>
    </row>
    <row r="707" ht="12.75" customHeight="1">
      <c r="B707" s="186"/>
    </row>
    <row r="708" ht="12.75" customHeight="1">
      <c r="B708" s="186"/>
    </row>
    <row r="709" ht="12.75" customHeight="1">
      <c r="B709" s="186"/>
    </row>
    <row r="710" ht="12.75" customHeight="1">
      <c r="B710" s="186"/>
    </row>
    <row r="711" ht="12.75" customHeight="1">
      <c r="B711" s="186"/>
    </row>
    <row r="712" ht="12.75" customHeight="1">
      <c r="B712" s="186"/>
    </row>
    <row r="713" ht="12.75" customHeight="1">
      <c r="B713" s="186"/>
    </row>
    <row r="714" ht="12.75" customHeight="1">
      <c r="B714" s="186"/>
    </row>
    <row r="715" ht="12.75" customHeight="1">
      <c r="B715" s="186"/>
    </row>
    <row r="716" ht="12.75" customHeight="1">
      <c r="B716" s="186"/>
    </row>
    <row r="717" ht="12.75" customHeight="1">
      <c r="B717" s="186"/>
    </row>
    <row r="718" ht="12.75" customHeight="1">
      <c r="B718" s="186"/>
    </row>
    <row r="719" ht="12.75" customHeight="1">
      <c r="B719" s="186"/>
    </row>
    <row r="720" ht="12.75" customHeight="1">
      <c r="B720" s="186"/>
    </row>
    <row r="721" ht="12.75" customHeight="1">
      <c r="B721" s="186"/>
    </row>
    <row r="722" ht="12.75" customHeight="1">
      <c r="B722" s="186"/>
    </row>
    <row r="723" ht="12.75" customHeight="1">
      <c r="B723" s="186"/>
    </row>
    <row r="724" ht="12.75" customHeight="1">
      <c r="B724" s="186"/>
    </row>
    <row r="725" ht="12.75" customHeight="1">
      <c r="B725" s="186"/>
    </row>
    <row r="726" ht="12.75" customHeight="1">
      <c r="B726" s="186"/>
    </row>
    <row r="727" ht="12.75" customHeight="1">
      <c r="B727" s="186"/>
    </row>
    <row r="728" ht="12.75" customHeight="1">
      <c r="B728" s="186"/>
    </row>
    <row r="729" ht="12.75" customHeight="1">
      <c r="B729" s="186"/>
    </row>
    <row r="730" ht="12.75" customHeight="1">
      <c r="B730" s="186"/>
    </row>
    <row r="731" ht="12.75" customHeight="1">
      <c r="B731" s="186"/>
    </row>
    <row r="732" ht="12.75" customHeight="1">
      <c r="B732" s="186"/>
    </row>
    <row r="733" ht="12.75" customHeight="1">
      <c r="B733" s="186"/>
    </row>
    <row r="734" ht="12.75" customHeight="1">
      <c r="B734" s="186"/>
    </row>
    <row r="735" ht="12.75" customHeight="1">
      <c r="B735" s="186"/>
    </row>
    <row r="736" ht="12.75" customHeight="1">
      <c r="B736" s="186"/>
    </row>
    <row r="737" ht="12.75" customHeight="1">
      <c r="B737" s="186"/>
    </row>
    <row r="738" ht="12.75" customHeight="1">
      <c r="B738" s="186"/>
    </row>
    <row r="739" ht="12.75" customHeight="1">
      <c r="B739" s="186"/>
    </row>
    <row r="740" ht="12.75" customHeight="1">
      <c r="B740" s="186"/>
    </row>
    <row r="741" ht="12.75" customHeight="1">
      <c r="B741" s="186"/>
    </row>
    <row r="742" ht="12.75" customHeight="1">
      <c r="B742" s="186"/>
    </row>
    <row r="743" ht="12.75" customHeight="1">
      <c r="B743" s="186"/>
    </row>
    <row r="744" ht="12.75" customHeight="1">
      <c r="B744" s="186"/>
    </row>
    <row r="745" ht="12.75" customHeight="1">
      <c r="B745" s="186"/>
    </row>
    <row r="746" ht="12.75" customHeight="1">
      <c r="B746" s="186"/>
    </row>
    <row r="747" ht="12.75" customHeight="1">
      <c r="B747" s="186"/>
    </row>
    <row r="748" ht="12.75" customHeight="1">
      <c r="B748" s="186"/>
    </row>
    <row r="749" ht="12.75" customHeight="1">
      <c r="B749" s="186"/>
    </row>
    <row r="750" ht="12.75" customHeight="1">
      <c r="B750" s="186"/>
    </row>
    <row r="751" ht="12.75" customHeight="1">
      <c r="B751" s="186"/>
    </row>
    <row r="752" ht="12.75" customHeight="1">
      <c r="B752" s="186"/>
    </row>
    <row r="753" ht="12.75" customHeight="1">
      <c r="B753" s="186"/>
    </row>
    <row r="754" ht="12.75" customHeight="1">
      <c r="B754" s="186"/>
    </row>
    <row r="755" ht="12.75" customHeight="1">
      <c r="B755" s="186"/>
    </row>
    <row r="756" ht="12.75" customHeight="1">
      <c r="B756" s="186"/>
    </row>
    <row r="757" ht="12.75" customHeight="1">
      <c r="B757" s="186"/>
    </row>
    <row r="758" ht="12.75" customHeight="1">
      <c r="B758" s="186"/>
    </row>
    <row r="759" ht="12.75" customHeight="1">
      <c r="B759" s="186"/>
    </row>
    <row r="760" ht="12.75" customHeight="1">
      <c r="B760" s="186"/>
    </row>
    <row r="761" ht="12.75" customHeight="1">
      <c r="B761" s="186"/>
    </row>
    <row r="762" ht="12.75" customHeight="1">
      <c r="B762" s="186"/>
    </row>
    <row r="763" ht="12.75" customHeight="1">
      <c r="B763" s="186"/>
    </row>
    <row r="764" ht="12.75" customHeight="1">
      <c r="B764" s="186"/>
    </row>
    <row r="765" ht="12.75" customHeight="1">
      <c r="B765" s="186"/>
    </row>
    <row r="766" ht="12.75" customHeight="1">
      <c r="B766" s="186"/>
    </row>
    <row r="767" ht="12.75" customHeight="1">
      <c r="B767" s="186"/>
    </row>
    <row r="768" ht="12.75" customHeight="1">
      <c r="B768" s="186"/>
    </row>
    <row r="769" ht="12.75" customHeight="1">
      <c r="B769" s="186"/>
    </row>
    <row r="770" ht="12.75" customHeight="1">
      <c r="B770" s="186"/>
    </row>
    <row r="771" ht="12.75" customHeight="1">
      <c r="B771" s="186"/>
    </row>
    <row r="772" ht="12.75" customHeight="1">
      <c r="B772" s="186"/>
    </row>
    <row r="773" ht="12.75" customHeight="1">
      <c r="B773" s="186"/>
    </row>
    <row r="774" ht="12.75" customHeight="1">
      <c r="B774" s="186"/>
    </row>
    <row r="775" ht="12.75" customHeight="1">
      <c r="B775" s="186"/>
    </row>
    <row r="776" ht="12.75" customHeight="1">
      <c r="B776" s="186"/>
    </row>
    <row r="777" ht="12.75" customHeight="1">
      <c r="B777" s="186"/>
    </row>
    <row r="778" ht="12.75" customHeight="1">
      <c r="B778" s="186"/>
    </row>
    <row r="779" ht="12.75" customHeight="1">
      <c r="B779" s="186"/>
    </row>
    <row r="780" ht="12.75" customHeight="1">
      <c r="B780" s="186"/>
    </row>
    <row r="781" ht="12.75" customHeight="1">
      <c r="B781" s="186"/>
    </row>
    <row r="782" ht="12.75" customHeight="1">
      <c r="B782" s="186"/>
    </row>
    <row r="783" ht="12.75" customHeight="1">
      <c r="B783" s="186"/>
    </row>
    <row r="784" ht="12.75" customHeight="1">
      <c r="B784" s="186"/>
    </row>
    <row r="785" ht="12.75" customHeight="1">
      <c r="B785" s="186"/>
    </row>
    <row r="786" ht="12.75" customHeight="1">
      <c r="B786" s="186"/>
    </row>
    <row r="787" ht="12.75" customHeight="1">
      <c r="B787" s="186"/>
    </row>
    <row r="788" ht="12.75" customHeight="1">
      <c r="B788" s="186"/>
    </row>
    <row r="789" ht="12.75" customHeight="1">
      <c r="B789" s="186"/>
    </row>
    <row r="790" ht="12.75" customHeight="1">
      <c r="B790" s="186"/>
    </row>
    <row r="791" ht="12.75" customHeight="1">
      <c r="B791" s="186"/>
    </row>
    <row r="792" ht="12.75" customHeight="1">
      <c r="B792" s="186"/>
    </row>
    <row r="793" ht="12.75" customHeight="1">
      <c r="B793" s="186"/>
    </row>
    <row r="794" ht="12.75" customHeight="1">
      <c r="B794" s="186"/>
    </row>
    <row r="795" ht="12.75" customHeight="1">
      <c r="B795" s="186"/>
    </row>
    <row r="796" ht="12.75" customHeight="1">
      <c r="B796" s="186"/>
    </row>
    <row r="797" ht="12.75" customHeight="1">
      <c r="B797" s="186"/>
    </row>
    <row r="798" ht="12.75" customHeight="1">
      <c r="B798" s="186"/>
    </row>
    <row r="799" ht="12.75" customHeight="1">
      <c r="B799" s="186"/>
    </row>
    <row r="800" ht="12.75" customHeight="1">
      <c r="B800" s="186"/>
    </row>
    <row r="801" ht="12.75" customHeight="1">
      <c r="B801" s="186"/>
    </row>
    <row r="802" ht="12.75" customHeight="1">
      <c r="B802" s="186"/>
    </row>
    <row r="803" ht="12.75" customHeight="1">
      <c r="B803" s="186"/>
    </row>
    <row r="804" ht="12.75" customHeight="1">
      <c r="B804" s="186"/>
    </row>
    <row r="805" ht="12.75" customHeight="1">
      <c r="B805" s="186"/>
    </row>
    <row r="806" ht="12.75" customHeight="1">
      <c r="B806" s="186"/>
    </row>
    <row r="807" ht="12.75" customHeight="1">
      <c r="B807" s="186"/>
    </row>
    <row r="808" ht="12.75" customHeight="1">
      <c r="B808" s="186"/>
    </row>
    <row r="809" ht="12.75" customHeight="1">
      <c r="B809" s="186"/>
    </row>
    <row r="810" ht="12.75" customHeight="1">
      <c r="B810" s="186"/>
    </row>
    <row r="811" ht="12.75" customHeight="1">
      <c r="B811" s="186"/>
    </row>
    <row r="812" ht="12.75" customHeight="1">
      <c r="B812" s="186"/>
    </row>
    <row r="813" ht="12.75" customHeight="1">
      <c r="B813" s="186"/>
    </row>
    <row r="814" ht="12.75" customHeight="1">
      <c r="B814" s="186"/>
    </row>
    <row r="815" ht="12.75" customHeight="1">
      <c r="B815" s="186"/>
    </row>
    <row r="816" ht="12.75" customHeight="1">
      <c r="B816" s="186"/>
    </row>
    <row r="817" ht="12.75" customHeight="1">
      <c r="B817" s="186"/>
    </row>
    <row r="818" ht="12.75" customHeight="1">
      <c r="B818" s="186"/>
    </row>
    <row r="819" ht="12.75" customHeight="1">
      <c r="B819" s="186"/>
    </row>
    <row r="820" ht="12.75" customHeight="1">
      <c r="B820" s="186"/>
    </row>
    <row r="821" ht="12.75" customHeight="1">
      <c r="B821" s="186"/>
    </row>
    <row r="822" ht="12.75" customHeight="1">
      <c r="B822" s="186"/>
    </row>
    <row r="823" ht="12.75" customHeight="1">
      <c r="B823" s="186"/>
    </row>
    <row r="824" ht="12.75" customHeight="1">
      <c r="B824" s="186"/>
    </row>
    <row r="825" ht="12.75" customHeight="1">
      <c r="B825" s="186"/>
    </row>
    <row r="826" ht="12.75" customHeight="1">
      <c r="B826" s="186"/>
    </row>
    <row r="827" ht="12.75" customHeight="1">
      <c r="B827" s="186"/>
    </row>
    <row r="828" ht="12.75" customHeight="1">
      <c r="B828" s="186"/>
    </row>
    <row r="829" ht="12.75" customHeight="1">
      <c r="B829" s="186"/>
    </row>
    <row r="830" ht="12.75" customHeight="1">
      <c r="B830" s="186"/>
    </row>
    <row r="831" ht="12.75" customHeight="1">
      <c r="B831" s="186"/>
    </row>
    <row r="832" ht="12.75" customHeight="1">
      <c r="B832" s="186"/>
    </row>
    <row r="833" ht="12.75" customHeight="1">
      <c r="B833" s="186"/>
    </row>
    <row r="834" ht="12.75" customHeight="1">
      <c r="B834" s="186"/>
    </row>
    <row r="835" ht="12.75" customHeight="1">
      <c r="B835" s="186"/>
    </row>
    <row r="836" ht="12.75" customHeight="1">
      <c r="B836" s="186"/>
    </row>
    <row r="837" ht="12.75" customHeight="1">
      <c r="B837" s="186"/>
    </row>
    <row r="838" ht="12.75" customHeight="1">
      <c r="B838" s="186"/>
    </row>
    <row r="839" ht="12.75" customHeight="1">
      <c r="B839" s="186"/>
    </row>
    <row r="840" ht="12.75" customHeight="1">
      <c r="B840" s="186"/>
    </row>
    <row r="841" ht="12.75" customHeight="1">
      <c r="B841" s="186"/>
    </row>
    <row r="842" ht="12.75" customHeight="1">
      <c r="B842" s="186"/>
    </row>
    <row r="843" ht="12.75" customHeight="1">
      <c r="B843" s="186"/>
    </row>
    <row r="844" ht="12.75" customHeight="1">
      <c r="B844" s="186"/>
    </row>
    <row r="845" ht="12.75" customHeight="1">
      <c r="B845" s="186"/>
    </row>
    <row r="846" ht="12.75" customHeight="1">
      <c r="B846" s="186"/>
    </row>
    <row r="847" ht="12.75" customHeight="1">
      <c r="B847" s="186"/>
    </row>
    <row r="848" ht="12.75" customHeight="1">
      <c r="B848" s="186"/>
    </row>
    <row r="849" ht="12.75" customHeight="1">
      <c r="B849" s="186"/>
    </row>
    <row r="850" ht="12.75" customHeight="1">
      <c r="B850" s="186"/>
    </row>
    <row r="851" ht="12.75" customHeight="1">
      <c r="B851" s="186"/>
    </row>
    <row r="852" ht="12.75" customHeight="1">
      <c r="B852" s="186"/>
    </row>
    <row r="853" ht="12.75" customHeight="1">
      <c r="B853" s="186"/>
    </row>
    <row r="854" ht="12.75" customHeight="1">
      <c r="B854" s="186"/>
    </row>
    <row r="855" ht="12.75" customHeight="1">
      <c r="B855" s="186"/>
    </row>
    <row r="856" ht="12.75" customHeight="1">
      <c r="B856" s="186"/>
    </row>
    <row r="857" ht="12.75" customHeight="1">
      <c r="B857" s="186"/>
    </row>
    <row r="858" ht="12.75" customHeight="1">
      <c r="B858" s="186"/>
    </row>
    <row r="859" ht="12.75" customHeight="1">
      <c r="B859" s="186"/>
    </row>
    <row r="860" ht="12.75" customHeight="1">
      <c r="B860" s="186"/>
    </row>
    <row r="861" ht="12.75" customHeight="1">
      <c r="B861" s="186"/>
    </row>
    <row r="862" ht="12.75" customHeight="1">
      <c r="B862" s="186"/>
    </row>
    <row r="863" ht="12.75" customHeight="1">
      <c r="B863" s="186"/>
    </row>
    <row r="864" ht="12.75" customHeight="1">
      <c r="B864" s="186"/>
    </row>
    <row r="865" ht="12.75" customHeight="1">
      <c r="B865" s="186"/>
    </row>
    <row r="866" ht="12.75" customHeight="1">
      <c r="B866" s="186"/>
    </row>
    <row r="867" ht="12.75" customHeight="1">
      <c r="B867" s="186"/>
    </row>
    <row r="868" ht="12.75" customHeight="1">
      <c r="B868" s="186"/>
    </row>
    <row r="869" ht="12.75" customHeight="1">
      <c r="B869" s="186"/>
    </row>
    <row r="870" ht="12.75" customHeight="1">
      <c r="B870" s="186"/>
    </row>
    <row r="871" ht="12.75" customHeight="1">
      <c r="B871" s="186"/>
    </row>
    <row r="872" ht="12.75" customHeight="1">
      <c r="B872" s="186"/>
    </row>
    <row r="873" ht="12.75" customHeight="1">
      <c r="B873" s="186"/>
    </row>
    <row r="874" ht="12.75" customHeight="1">
      <c r="B874" s="186"/>
    </row>
    <row r="875" ht="12.75" customHeight="1">
      <c r="B875" s="186"/>
    </row>
    <row r="876" ht="12.75" customHeight="1">
      <c r="B876" s="186"/>
    </row>
    <row r="877" ht="12.75" customHeight="1">
      <c r="B877" s="186"/>
    </row>
    <row r="878" ht="12.75" customHeight="1">
      <c r="B878" s="186"/>
    </row>
    <row r="879" ht="12.75" customHeight="1">
      <c r="B879" s="186"/>
    </row>
    <row r="880" ht="12.75" customHeight="1">
      <c r="B880" s="186"/>
    </row>
    <row r="881" ht="12.75" customHeight="1">
      <c r="B881" s="186"/>
    </row>
    <row r="882" ht="12.75" customHeight="1">
      <c r="B882" s="186"/>
    </row>
    <row r="883" ht="12.75" customHeight="1">
      <c r="B883" s="186"/>
    </row>
    <row r="884" ht="12.75" customHeight="1">
      <c r="B884" s="186"/>
    </row>
    <row r="885" ht="12.75" customHeight="1">
      <c r="B885" s="186"/>
    </row>
    <row r="886" ht="12.75" customHeight="1">
      <c r="B886" s="186"/>
    </row>
    <row r="887" ht="12.75" customHeight="1">
      <c r="B887" s="186"/>
    </row>
    <row r="888" ht="12.75" customHeight="1">
      <c r="B888" s="186"/>
    </row>
    <row r="889" ht="12.75" customHeight="1">
      <c r="B889" s="186"/>
    </row>
    <row r="890" ht="12.75" customHeight="1">
      <c r="B890" s="186"/>
    </row>
    <row r="891" ht="12.75" customHeight="1">
      <c r="B891" s="186"/>
    </row>
    <row r="892" ht="12.75" customHeight="1">
      <c r="B892" s="186"/>
    </row>
    <row r="893" ht="12.75" customHeight="1">
      <c r="B893" s="186"/>
    </row>
    <row r="894" ht="12.75" customHeight="1">
      <c r="B894" s="186"/>
    </row>
    <row r="895" ht="12.75" customHeight="1">
      <c r="B895" s="186"/>
    </row>
    <row r="896" ht="12.75" customHeight="1">
      <c r="B896" s="186"/>
    </row>
    <row r="897" ht="12.75" customHeight="1">
      <c r="B897" s="186"/>
    </row>
    <row r="898" ht="12.75" customHeight="1">
      <c r="B898" s="186"/>
    </row>
    <row r="899" ht="12.75" customHeight="1">
      <c r="B899" s="186"/>
    </row>
    <row r="900" ht="12.75" customHeight="1">
      <c r="B900" s="186"/>
    </row>
    <row r="901" ht="12.75" customHeight="1">
      <c r="B901" s="186"/>
    </row>
    <row r="902" ht="12.75" customHeight="1">
      <c r="B902" s="186"/>
    </row>
    <row r="903" ht="12.75" customHeight="1">
      <c r="B903" s="186"/>
    </row>
    <row r="904" ht="12.75" customHeight="1">
      <c r="B904" s="186"/>
    </row>
    <row r="905" ht="12.75" customHeight="1">
      <c r="B905" s="186"/>
    </row>
    <row r="906" ht="12.75" customHeight="1">
      <c r="B906" s="186"/>
    </row>
    <row r="907" ht="12.75" customHeight="1">
      <c r="B907" s="186"/>
    </row>
    <row r="908" ht="12.75" customHeight="1">
      <c r="B908" s="186"/>
    </row>
    <row r="909" ht="12.75" customHeight="1">
      <c r="B909" s="186"/>
    </row>
    <row r="910" ht="12.75" customHeight="1">
      <c r="B910" s="186"/>
    </row>
    <row r="911" ht="12.75" customHeight="1">
      <c r="B911" s="186"/>
    </row>
    <row r="912" ht="12.75" customHeight="1">
      <c r="B912" s="186"/>
    </row>
    <row r="913" ht="12.75" customHeight="1">
      <c r="B913" s="186"/>
    </row>
    <row r="914" ht="12.75" customHeight="1">
      <c r="B914" s="186"/>
    </row>
    <row r="915" ht="12.75" customHeight="1">
      <c r="B915" s="186"/>
    </row>
    <row r="916" ht="12.75" customHeight="1">
      <c r="B916" s="186"/>
    </row>
    <row r="917" ht="12.75" customHeight="1">
      <c r="B917" s="186"/>
    </row>
    <row r="918" ht="12.75" customHeight="1">
      <c r="B918" s="186"/>
    </row>
    <row r="919" ht="12.75" customHeight="1">
      <c r="B919" s="186"/>
    </row>
    <row r="920" ht="12.75" customHeight="1">
      <c r="B920" s="186"/>
    </row>
    <row r="921" ht="12.75" customHeight="1">
      <c r="B921" s="186"/>
    </row>
    <row r="922" ht="12.75" customHeight="1">
      <c r="B922" s="186"/>
    </row>
    <row r="923" ht="12.75" customHeight="1">
      <c r="B923" s="186"/>
    </row>
    <row r="924" ht="12.75" customHeight="1">
      <c r="B924" s="186"/>
    </row>
    <row r="925" ht="12.75" customHeight="1">
      <c r="B925" s="186"/>
    </row>
    <row r="926" ht="12.75" customHeight="1">
      <c r="B926" s="186"/>
    </row>
    <row r="927" ht="12.75" customHeight="1">
      <c r="B927" s="186"/>
    </row>
    <row r="928" ht="12.75" customHeight="1">
      <c r="B928" s="186"/>
    </row>
    <row r="929" ht="12.75" customHeight="1">
      <c r="B929" s="186"/>
    </row>
    <row r="930" ht="12.75" customHeight="1">
      <c r="B930" s="186"/>
    </row>
    <row r="931" ht="12.75" customHeight="1">
      <c r="B931" s="186"/>
    </row>
    <row r="932" ht="12.75" customHeight="1">
      <c r="B932" s="186"/>
    </row>
    <row r="933" ht="12.75" customHeight="1">
      <c r="B933" s="186"/>
    </row>
    <row r="934" ht="12.75" customHeight="1">
      <c r="B934" s="186"/>
    </row>
    <row r="935" ht="12.75" customHeight="1">
      <c r="B935" s="186"/>
    </row>
    <row r="936" ht="12.75" customHeight="1">
      <c r="B936" s="186"/>
    </row>
    <row r="937" ht="12.75" customHeight="1">
      <c r="B937" s="186"/>
    </row>
    <row r="938" ht="12.75" customHeight="1">
      <c r="B938" s="186"/>
    </row>
    <row r="939" ht="12.75" customHeight="1">
      <c r="B939" s="186"/>
    </row>
    <row r="940" ht="12.75" customHeight="1">
      <c r="B940" s="186"/>
    </row>
    <row r="941" ht="12.75" customHeight="1">
      <c r="B941" s="186"/>
    </row>
    <row r="942" ht="12.75" customHeight="1">
      <c r="B942" s="186"/>
    </row>
    <row r="943" ht="12.75" customHeight="1">
      <c r="B943" s="186"/>
    </row>
    <row r="944" ht="12.75" customHeight="1">
      <c r="B944" s="186"/>
    </row>
    <row r="945" ht="12.75" customHeight="1">
      <c r="B945" s="186"/>
    </row>
    <row r="946" ht="12.75" customHeight="1">
      <c r="B946" s="186"/>
    </row>
    <row r="947" ht="12.75" customHeight="1">
      <c r="B947" s="186"/>
    </row>
    <row r="948" ht="12.75" customHeight="1">
      <c r="B948" s="186"/>
    </row>
    <row r="949" ht="12.75" customHeight="1">
      <c r="B949" s="186"/>
    </row>
    <row r="950" ht="12.75" customHeight="1">
      <c r="B950" s="186"/>
    </row>
    <row r="951" ht="12.75" customHeight="1">
      <c r="B951" s="186"/>
    </row>
    <row r="952" ht="12.75" customHeight="1">
      <c r="B952" s="186"/>
    </row>
    <row r="953" ht="12.75" customHeight="1">
      <c r="B953" s="186"/>
    </row>
    <row r="954" ht="12.75" customHeight="1">
      <c r="B954" s="186"/>
    </row>
    <row r="955" ht="12.75" customHeight="1">
      <c r="B955" s="186"/>
    </row>
    <row r="956" ht="12.75" customHeight="1">
      <c r="B956" s="186"/>
    </row>
    <row r="957" ht="12.75" customHeight="1">
      <c r="B957" s="186"/>
    </row>
    <row r="958" ht="12.75" customHeight="1">
      <c r="B958" s="186"/>
    </row>
    <row r="959" ht="12.75" customHeight="1">
      <c r="B959" s="186"/>
    </row>
    <row r="960" ht="12.75" customHeight="1">
      <c r="B960" s="186"/>
    </row>
    <row r="961" ht="12.75" customHeight="1">
      <c r="B961" s="186"/>
    </row>
    <row r="962" ht="12.75" customHeight="1">
      <c r="B962" s="186"/>
    </row>
    <row r="963" ht="12.75" customHeight="1">
      <c r="B963" s="186"/>
    </row>
    <row r="964" ht="12.75" customHeight="1">
      <c r="B964" s="186"/>
    </row>
    <row r="965" ht="12.75" customHeight="1">
      <c r="B965" s="186"/>
    </row>
    <row r="966" ht="12.75" customHeight="1">
      <c r="B966" s="186"/>
    </row>
    <row r="967" ht="12.75" customHeight="1">
      <c r="B967" s="186"/>
    </row>
    <row r="968" ht="12.75" customHeight="1">
      <c r="B968" s="186"/>
    </row>
    <row r="969" ht="12.75" customHeight="1">
      <c r="B969" s="186"/>
    </row>
    <row r="970" ht="12.75" customHeight="1">
      <c r="B970" s="186"/>
    </row>
    <row r="971" ht="12.75" customHeight="1">
      <c r="B971" s="186"/>
    </row>
    <row r="972" ht="12.75" customHeight="1">
      <c r="B972" s="186"/>
    </row>
    <row r="973" ht="12.75" customHeight="1">
      <c r="B973" s="186"/>
    </row>
    <row r="974" ht="12.75" customHeight="1">
      <c r="B974" s="186"/>
    </row>
    <row r="975" ht="12.75" customHeight="1">
      <c r="B975" s="186"/>
    </row>
    <row r="976" ht="12.75" customHeight="1">
      <c r="B976" s="186"/>
    </row>
    <row r="977" ht="12.75" customHeight="1">
      <c r="B977" s="186"/>
    </row>
    <row r="978" ht="12.75" customHeight="1">
      <c r="B978" s="186"/>
    </row>
    <row r="979" ht="12.75" customHeight="1">
      <c r="B979" s="186"/>
    </row>
    <row r="980" ht="12.75" customHeight="1">
      <c r="B980" s="186"/>
    </row>
    <row r="981" ht="12.75" customHeight="1">
      <c r="B981" s="186"/>
    </row>
    <row r="982" ht="12.75" customHeight="1">
      <c r="B982" s="186"/>
    </row>
    <row r="983" ht="12.75" customHeight="1">
      <c r="B983" s="186"/>
    </row>
    <row r="984" ht="12.75" customHeight="1">
      <c r="B984" s="186"/>
    </row>
    <row r="985" ht="12.75" customHeight="1">
      <c r="B985" s="186"/>
    </row>
    <row r="986" ht="12.75" customHeight="1">
      <c r="B986" s="186"/>
    </row>
    <row r="987" ht="12.75" customHeight="1">
      <c r="B987" s="186"/>
    </row>
    <row r="988" ht="12.75" customHeight="1">
      <c r="B988" s="186"/>
    </row>
    <row r="989" ht="12.75" customHeight="1">
      <c r="B989" s="186"/>
    </row>
    <row r="990" ht="12.75" customHeight="1">
      <c r="B990" s="186"/>
    </row>
    <row r="991" ht="12.75" customHeight="1">
      <c r="B991" s="186"/>
    </row>
    <row r="992" ht="12.75" customHeight="1">
      <c r="B992" s="186"/>
    </row>
    <row r="993" ht="12.75" customHeight="1">
      <c r="B993" s="186"/>
    </row>
    <row r="994" ht="12.75" customHeight="1">
      <c r="B994" s="186"/>
    </row>
    <row r="995" ht="12.75" customHeight="1">
      <c r="B995" s="186"/>
    </row>
    <row r="996" ht="12.75" customHeight="1">
      <c r="B996" s="186"/>
    </row>
    <row r="997" ht="12.75" customHeight="1">
      <c r="B997" s="186"/>
    </row>
    <row r="998" ht="12.75" customHeight="1">
      <c r="B998" s="186"/>
    </row>
    <row r="999" ht="12.75" customHeight="1">
      <c r="B999" s="186"/>
    </row>
    <row r="1000" ht="12.75" customHeight="1">
      <c r="B1000" s="18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