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</sheets>
  <definedNames/>
  <calcPr/>
  <extLst>
    <ext uri="GoogleSheetsCustomDataVersion1">
      <go:sheetsCustomData xmlns:go="http://customooxmlschemas.google.com/" r:id="rId6" roundtripDataSignature="AMtx7mjb6Qh1AF4/nuFYPRi0gMoIOYYIO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38">
      <text>
        <t xml:space="preserve">======
ID#AAAAZrDziYE
Microsoft Office-bruker    (2022-05-25 06:46:18)
Navn, klubb, dommer grad</t>
      </text>
    </comment>
    <comment authorId="0" ref="C38">
      <text>
        <t xml:space="preserve">======
ID#AAAAZrDziYM
Arne H. Pedersen    (2022-05-25 06:46:18)
Navn, klubb, dommer  grad</t>
      </text>
    </comment>
    <comment authorId="0" ref="O8">
      <text>
        <t xml:space="preserve">======
ID#AAAAZrDziX4
tull    (2022-05-25 06:46:18)
Automatisk, ikke skriv i dette feltet.</t>
      </text>
    </comment>
    <comment authorId="0" ref="P8">
      <text>
        <t xml:space="preserve">======
ID#AAAAZrDziX8
tull    (2022-05-25 06:46:18)
Automatisk, ikke skriv i dette feltet.</t>
      </text>
    </comment>
    <comment authorId="0" ref="V8">
      <text>
        <t xml:space="preserve">======
ID#AAAAZrDziX0
tull    (2022-05-25 06:46:18)
Automatisk, ikke skriv i dette feltet.</t>
      </text>
    </comment>
    <comment authorId="0" ref="R8">
      <text>
        <t xml:space="preserve">======
ID#AAAAZrDziXw
tull    (2022-05-25 06:46:18)
Automatisk, ikke skriv i dette feltet.</t>
      </text>
    </comment>
    <comment authorId="0" ref="V7">
      <text>
        <t xml:space="preserve">======
ID#AAAAZrDziXo
tull    (2022-05-25 06:46:18)
Angis i sekund med en eller to desimaler, f.eks. 7,3 eller 7,21. Forhøyes automaisk oppover til nærmeste tidel ved poengberegning, dvs. 7,21 blir 7.3 som tellende.</t>
      </text>
    </comment>
    <comment authorId="0" ref="L8">
      <text>
        <t xml:space="preserve">======
ID#AAAAZrDziXg
tull    (2022-05-25 06:46:18)
Automatisk, ikke skriv i dette feltet.</t>
      </text>
    </comment>
    <comment authorId="0" ref="Q8">
      <text>
        <t xml:space="preserve">======
ID#AAAAZrDziXY
tull    (2022-05-25 06:46:18)
Automatisk, ikke skriv i dette feltet.</t>
      </text>
    </comment>
    <comment authorId="0" ref="C44">
      <text>
        <t xml:space="preserve">======
ID#AAAAZrDziXI
SLB    (2022-05-25 06:46:18)
Navn, klubb, dommergrad</t>
      </text>
    </comment>
    <comment authorId="0" ref="T8">
      <text>
        <t xml:space="preserve">======
ID#AAAAZrDziXE
tull    (2022-05-25 06:46:18)
Automatisk, ikke skriv i dette feltet.</t>
      </text>
    </comment>
    <comment authorId="0" ref="I7">
      <text>
        <t xml:space="preserve">======
ID#AAAAZrDziW8
tull    (2022-05-25 06:46:18)
Bruk fnutt (') for planlagt løft (f.eks. '50). Fjern fnutt for godkjent løft(f.eks. 50), bruk minus (-) for underkjent løft (f.eks. -50).</t>
      </text>
    </comment>
    <comment authorId="0" ref="T7">
      <text>
        <t xml:space="preserve">======
ID#AAAAZrDziWs
tull    (2022-05-25 06:46:18)
Angis i meter med to desimaler, f.eks. 7,65</t>
      </text>
    </comment>
    <comment authorId="0" ref="I8">
      <text>
        <t xml:space="preserve">======
ID#AAAAZrDziWk
tull    (2022-05-25 06:46:18)
Automatisk, ikke skriv i dette feltet.</t>
      </text>
    </comment>
    <comment authorId="0" ref="L7">
      <text>
        <t xml:space="preserve">======
ID#AAAAZrDziWg
tull    (2022-05-25 06:46:18)
Bruk fnutt (') for planlagt løft (f.eks. '70). Fjern fnutt for godkjent løft (f.eks. 70). Bruk minus (-) for underkjent løft (f.eks. -70).</t>
      </text>
    </comment>
    <comment authorId="0" ref="J39">
      <text>
        <t xml:space="preserve">======
ID#AAAAZrDziWY
Microsoft Office-bruker    (2022-05-25 06:46:18)
Navn, Klubb, dommer grad</t>
      </text>
    </comment>
    <comment authorId="0" ref="U7">
      <text>
        <t xml:space="preserve">======
ID#AAAAZrDziWU
tull    (2022-05-25 06:46:18)
Angis i meter med to desimaler, f.eks.9,75.</t>
      </text>
    </comment>
    <comment authorId="0" ref="U8">
      <text>
        <t xml:space="preserve">======
ID#AAAAZrDziWM
tull    (2022-05-25 06:46:18)
Automatisk, ikke skriv i dette feltet.</t>
      </text>
    </comment>
    <comment authorId="0" ref="J40">
      <text>
        <t xml:space="preserve">======
ID#AAAAZrDziWE
Microsoft Office-bruker    (2022-05-25 06:46:18)
Navn, klubb, dommer grad</t>
      </text>
    </comment>
  </commentList>
  <extLst>
    <ext uri="GoogleSheetsCustomDataVersion1">
      <go:sheetsCustomData xmlns:go="http://customooxmlschemas.google.com/" r:id="rId1" roundtripDataSignature="AMtx7miayCsVYMXK+O29TIDo16JvI+bPwQ=="/>
    </ext>
  </extLst>
</comments>
</file>

<file path=xl/sharedStrings.xml><?xml version="1.0" encoding="utf-8"?>
<sst xmlns="http://schemas.openxmlformats.org/spreadsheetml/2006/main" count="110" uniqueCount="88">
  <si>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</si>
  <si>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</si>
  <si>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</si>
  <si>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</si>
  <si>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</si>
  <si>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Seriestemne</t>
  </si>
  <si>
    <t>Arrangør:</t>
  </si>
  <si>
    <t>Tambarskjelvar IL</t>
  </si>
  <si>
    <t>Sted:</t>
  </si>
  <si>
    <t>Naustdal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</si>
  <si>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</si>
  <si>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</si>
  <si>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</si>
  <si>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</si>
  <si>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</si>
  <si>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</si>
  <si>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</si>
  <si>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</si>
  <si>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</si>
  <si>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</si>
  <si>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</si>
  <si>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</si>
  <si>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</si>
  <si>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</si>
  <si>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</si>
  <si>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</si>
  <si>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</si>
  <si>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</si>
  <si>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</si>
  <si>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</si>
  <si>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</si>
  <si>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</si>
  <si>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Sinclair</t>
  </si>
  <si>
    <t>klasse</t>
  </si>
  <si>
    <t>vekt</t>
  </si>
  <si>
    <t>v.løft</t>
  </si>
  <si>
    <t>dato</t>
  </si>
  <si>
    <t>nt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</si>
  <si>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</si>
  <si>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</si>
  <si>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</si>
  <si>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</si>
  <si>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</si>
  <si>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</si>
  <si>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</si>
  <si>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</si>
  <si>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</si>
  <si>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</si>
  <si>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87.0</t>
  </si>
  <si>
    <t>SK</t>
  </si>
  <si>
    <t>23+</t>
  </si>
  <si>
    <t>Lone Kalland</t>
  </si>
  <si>
    <t>-</t>
  </si>
  <si>
    <t>109+</t>
  </si>
  <si>
    <t>SM</t>
  </si>
  <si>
    <t>19-23</t>
  </si>
  <si>
    <t>Arnes Hrnjic</t>
  </si>
  <si>
    <t xml:space="preserve">AK Bjørgvin </t>
  </si>
  <si>
    <t>71.0</t>
  </si>
  <si>
    <t>JK</t>
  </si>
  <si>
    <t>17-18</t>
  </si>
  <si>
    <t>Laila Bjørnarheim</t>
  </si>
  <si>
    <t>Breimsbygda IL</t>
  </si>
  <si>
    <t>55.0</t>
  </si>
  <si>
    <t>UK</t>
  </si>
  <si>
    <t>13-14</t>
  </si>
  <si>
    <t>Tuva Sægrov Øygard</t>
  </si>
  <si>
    <t xml:space="preserve"> </t>
  </si>
  <si>
    <t>Stevnets leder:</t>
  </si>
  <si>
    <t>Odd Gunnar Røyseth  F</t>
  </si>
  <si>
    <t>Dommere:</t>
  </si>
  <si>
    <t>Odd Gunnar Røyseth  F Tambarskjelvar IL</t>
  </si>
  <si>
    <t>Håvar Røyseth  F  Tambarskjelvar IL</t>
  </si>
  <si>
    <t>Jury:</t>
  </si>
  <si>
    <t>Ola Bergheim    F   Breimsbygda IL</t>
  </si>
  <si>
    <t>Teknisk kontrollør:</t>
  </si>
  <si>
    <t>Chief Marshall:</t>
  </si>
  <si>
    <t>Sekretær:</t>
  </si>
  <si>
    <t>Lone Kallnad  F  Tambarskjelvar IL</t>
  </si>
  <si>
    <t>Tidtaker:</t>
  </si>
  <si>
    <t>Odd Gunnar Røyseth   F   Tambarskjelvar IL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</si>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</sst>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00"/>
    <numFmt numFmtId="168" formatCode="0.0;[Red]0.0"/>
    <numFmt numFmtId="169" formatCode="0.000"/>
  </numFmts>
  <fonts count="28">
    <font>
      <sz val="10.0"/>
      <color rgb="FF000000"/>
      <name val="Arial"/>
      <scheme val="minor"/>
    </font>
    <font>
      <sz val="10.0"/>
      <color theme="1"/>
      <name val="Arial"/>
    </font>
    <font>
      <b/>
      <i/>
      <sz val="10.0"/>
      <color theme="1"/>
      <name val="Arial"/>
    </font>
    <font>
      <b/>
      <sz val="22.0"/>
      <color rgb="FFFF0000"/>
      <name val="Arial"/>
    </font>
    <font>
      <b/>
      <sz val="28.0"/>
      <color theme="1"/>
      <name val="Arial Black"/>
    </font>
    <font>
      <b/>
      <sz val="10.0"/>
      <color rgb="FFFF0000"/>
      <name val="Arial"/>
    </font>
    <font>
      <sz val="18.0"/>
      <color theme="1"/>
      <name val="Arial Black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>
      <sz val="10.0"/>
      <color theme="1"/>
      <name val="Times New Roman"/>
    </font>
    <font>
      <sz val="9.0"/>
      <color theme="1"/>
      <name val="Times New Roman"/>
    </font>
    <font/>
    <font>
      <sz val="9.0"/>
      <color theme="1"/>
      <name val="Arial"/>
    </font>
    <font>
      <b/>
      <sz val="12.0"/>
      <color rgb="FF000080"/>
      <name val="Times New Roman"/>
    </font>
    <font>
      <sz val="12.0"/>
      <color theme="1"/>
      <name val="Calibri"/>
    </font>
    <font>
      <b/>
      <u/>
      <sz val="12.0"/>
      <color rgb="FF000080"/>
      <name val="Times New Roman"/>
    </font>
    <font>
      <b/>
      <u/>
      <sz val="12.0"/>
      <color rgb="FF000080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1.0"/>
      <color theme="1"/>
      <name val="Arial"/>
    </font>
    <font>
      <b/>
      <i/>
      <sz val="11.0"/>
      <color theme="1"/>
      <name val="Times New Roman"/>
    </font>
    <font>
      <sz val="10.0"/>
      <color rgb="FF000000"/>
      <name val="Arial"/>
    </font>
    <font>
      <b/>
      <i/>
      <sz val="10.0"/>
      <color theme="1"/>
      <name val="Times New Roman"/>
    </font>
    <font>
      <b/>
      <sz val="10.0"/>
      <color theme="1"/>
      <name val="Times New Roman"/>
    </font>
    <font>
      <sz val="8.0"/>
      <color theme="1"/>
      <name val="Times New Roman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left" vertical="top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7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3" numFmtId="0" xfId="0" applyAlignment="1" applyBorder="1" applyFont="1">
      <alignment horizontal="center"/>
    </xf>
    <xf borderId="0" fillId="0" fontId="10" numFmtId="0" xfId="0" applyAlignment="1" applyFont="1">
      <alignment horizontal="right"/>
    </xf>
    <xf borderId="22" fillId="0" fontId="8" numFmtId="49" xfId="0" applyAlignment="1" applyBorder="1" applyFont="1" applyNumberFormat="1">
      <alignment horizontal="right" vertical="center"/>
    </xf>
    <xf borderId="23" fillId="0" fontId="8" numFmtId="2" xfId="0" applyAlignment="1" applyBorder="1" applyFont="1" applyNumberFormat="1">
      <alignment horizontal="center" vertical="center"/>
    </xf>
    <xf borderId="24" fillId="0" fontId="8" numFmtId="49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left" vertical="center"/>
    </xf>
    <xf borderId="25" fillId="0" fontId="7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8" fillId="0" fontId="8" numFmtId="2" xfId="0" applyAlignment="1" applyBorder="1" applyFont="1" applyNumberFormat="1">
      <alignment horizontal="center" shrinkToFit="0" vertical="center" wrapText="1"/>
    </xf>
    <xf borderId="26" fillId="0" fontId="8" numFmtId="2" xfId="0" applyAlignment="1" applyBorder="1" applyFont="1" applyNumberFormat="1">
      <alignment horizontal="center" shrinkToFit="0" vertical="center" wrapText="1"/>
    </xf>
    <xf borderId="25" fillId="0" fontId="14" numFmtId="2" xfId="0" applyAlignment="1" applyBorder="1" applyFont="1" applyNumberFormat="1">
      <alignment horizontal="center" vertical="center"/>
    </xf>
    <xf borderId="29" fillId="0" fontId="14" numFmtId="2" xfId="0" applyAlignment="1" applyBorder="1" applyFont="1" applyNumberFormat="1">
      <alignment horizontal="center" vertical="center"/>
    </xf>
    <xf borderId="25" fillId="0" fontId="8" numFmtId="2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2" numFmtId="167" xfId="0" applyAlignment="1" applyFont="1" applyNumberFormat="1">
      <alignment horizontal="right" vertical="center"/>
    </xf>
    <xf borderId="30" fillId="0" fontId="8" numFmtId="2" xfId="0" applyAlignment="1" applyBorder="1" applyFont="1" applyNumberFormat="1">
      <alignment horizontal="center" vertical="center"/>
    </xf>
    <xf borderId="31" fillId="0" fontId="8" numFmtId="2" xfId="0" applyAlignment="1" applyBorder="1" applyFont="1" applyNumberFormat="1">
      <alignment horizontal="center" vertical="center"/>
    </xf>
    <xf borderId="32" fillId="0" fontId="8" numFmtId="2" xfId="0" applyAlignment="1" applyBorder="1" applyFont="1" applyNumberForma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0" fontId="8" numFmtId="14" xfId="0" applyAlignment="1" applyBorder="1" applyFont="1" applyNumberFormat="1">
      <alignment horizontal="center" vertical="center"/>
    </xf>
    <xf borderId="33" fillId="0" fontId="8" numFmtId="0" xfId="0" applyAlignment="1" applyBorder="1" applyFont="1">
      <alignment horizontal="left" vertical="center"/>
    </xf>
    <xf borderId="34" fillId="0" fontId="8" numFmtId="0" xfId="0" applyAlignment="1" applyBorder="1" applyFont="1">
      <alignment horizontal="left" vertical="center"/>
    </xf>
    <xf borderId="34" fillId="0" fontId="8" numFmtId="2" xfId="0" applyAlignment="1" applyBorder="1" applyFont="1" applyNumberFormat="1">
      <alignment horizontal="center" vertical="center"/>
    </xf>
    <xf borderId="35" fillId="0" fontId="12" numFmtId="0" xfId="0" applyBorder="1" applyFont="1"/>
    <xf borderId="36" fillId="0" fontId="12" numFmtId="0" xfId="0" applyBorder="1" applyFont="1"/>
    <xf borderId="37" fillId="0" fontId="8" numFmtId="2" xfId="0" applyAlignment="1" applyBorder="1" applyFont="1" applyNumberFormat="1">
      <alignment horizontal="center" vertical="center"/>
    </xf>
    <xf borderId="35" fillId="0" fontId="8" numFmtId="2" xfId="0" applyAlignment="1" applyBorder="1" applyFont="1" applyNumberFormat="1">
      <alignment horizontal="center" shrinkToFit="0" vertical="center" wrapText="1"/>
    </xf>
    <xf borderId="36" fillId="0" fontId="8" numFmtId="2" xfId="0" applyAlignment="1" applyBorder="1" applyFont="1" applyNumberFormat="1">
      <alignment horizontal="center" shrinkToFit="0" vertical="center" wrapText="1"/>
    </xf>
    <xf borderId="33" fillId="0" fontId="8" numFmtId="2" xfId="0" applyAlignment="1" applyBorder="1" applyFont="1" applyNumberFormat="1">
      <alignment horizontal="center" vertical="center"/>
    </xf>
    <xf borderId="38" fillId="0" fontId="8" numFmtId="2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shrinkToFit="0" vertical="center" wrapText="1"/>
    </xf>
    <xf borderId="34" fillId="0" fontId="8" numFmtId="1" xfId="0" applyAlignment="1" applyBorder="1" applyFont="1" applyNumberForma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5" numFmtId="1" xfId="0" applyAlignment="1" applyFont="1" applyNumberFormat="1">
      <alignment vertical="center"/>
    </xf>
    <xf borderId="25" fillId="0" fontId="16" numFmtId="166" xfId="0" applyAlignment="1" applyBorder="1" applyFont="1" applyNumberFormat="1">
      <alignment horizontal="center" vertical="center"/>
    </xf>
    <xf borderId="40" fillId="0" fontId="14" numFmtId="2" xfId="0" applyAlignment="1" applyBorder="1" applyFont="1" applyNumberFormat="1">
      <alignment horizontal="center" vertical="center"/>
    </xf>
    <xf borderId="24" fillId="0" fontId="8" numFmtId="1" xfId="0" applyAlignment="1" applyBorder="1" applyFont="1" applyNumberFormat="1">
      <alignment horizontal="center" vertical="center"/>
    </xf>
    <xf borderId="41" fillId="0" fontId="8" numFmtId="0" xfId="0" applyAlignment="1" applyBorder="1" applyFont="1">
      <alignment horizontal="center" vertical="center"/>
    </xf>
    <xf borderId="0" fillId="0" fontId="2" numFmtId="0" xfId="0" applyFont="1"/>
    <xf borderId="22" fillId="0" fontId="8" numFmtId="2" xfId="0" applyAlignment="1" applyBorder="1" applyFont="1" applyNumberFormat="1">
      <alignment horizontal="center" vertical="center"/>
    </xf>
    <xf borderId="24" fillId="0" fontId="8" numFmtId="2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vertical="center"/>
    </xf>
    <xf borderId="24" fillId="0" fontId="8" numFmtId="14" xfId="0" applyAlignment="1" applyBorder="1" applyFont="1" applyNumberFormat="1">
      <alignment horizontal="center" vertical="center"/>
    </xf>
    <xf borderId="38" fillId="0" fontId="8" numFmtId="0" xfId="0" applyAlignment="1" applyBorder="1" applyFont="1">
      <alignment horizontal="left" vertical="center"/>
    </xf>
    <xf borderId="42" fillId="0" fontId="8" numFmtId="0" xfId="0" applyAlignment="1" applyBorder="1" applyFont="1">
      <alignment horizontal="left" vertical="center"/>
    </xf>
    <xf borderId="42" fillId="0" fontId="8" numFmtId="2" xfId="0" applyAlignment="1" applyBorder="1" applyFont="1" applyNumberFormat="1">
      <alignment horizontal="center" vertical="center"/>
    </xf>
    <xf borderId="43" fillId="0" fontId="12" numFmtId="0" xfId="0" applyBorder="1" applyFont="1"/>
    <xf borderId="44" fillId="0" fontId="12" numFmtId="0" xfId="0" applyBorder="1" applyFont="1"/>
    <xf borderId="43" fillId="0" fontId="8" numFmtId="2" xfId="0" applyAlignment="1" applyBorder="1" applyFont="1" applyNumberFormat="1">
      <alignment horizontal="center" vertical="center"/>
    </xf>
    <xf borderId="43" fillId="0" fontId="8" numFmtId="2" xfId="0" applyAlignment="1" applyBorder="1" applyFont="1" applyNumberFormat="1">
      <alignment horizontal="center" shrinkToFit="0" vertical="center" wrapText="1"/>
    </xf>
    <xf borderId="44" fillId="0" fontId="8" numFmtId="2" xfId="0" applyAlignment="1" applyBorder="1" applyFont="1" applyNumberFormat="1">
      <alignment horizontal="center" shrinkToFit="0" vertical="center" wrapText="1"/>
    </xf>
    <xf borderId="38" fillId="0" fontId="8" numFmtId="2" xfId="0" applyAlignment="1" applyBorder="1" applyFont="1" applyNumberFormat="1">
      <alignment horizontal="center" shrinkToFit="0" vertical="center" wrapText="1"/>
    </xf>
    <xf borderId="42" fillId="0" fontId="8" numFmtId="1" xfId="0" applyAlignment="1" applyBorder="1" applyFont="1" applyNumberFormat="1">
      <alignment horizontal="center" vertical="center"/>
    </xf>
    <xf borderId="45" fillId="0" fontId="8" numFmtId="0" xfId="0" applyAlignment="1" applyBorder="1" applyFont="1">
      <alignment horizontal="center" vertical="center"/>
    </xf>
    <xf borderId="46" fillId="0" fontId="8" numFmtId="49" xfId="0" applyAlignment="1" applyBorder="1" applyFont="1" applyNumberFormat="1">
      <alignment horizontal="right" vertical="center"/>
    </xf>
    <xf borderId="47" fillId="0" fontId="8" numFmtId="2" xfId="0" applyAlignment="1" applyBorder="1" applyFont="1" applyNumberFormat="1">
      <alignment horizontal="center" vertical="center"/>
    </xf>
    <xf borderId="48" fillId="0" fontId="8" numFmtId="49" xfId="0" applyAlignment="1" applyBorder="1" applyFont="1" applyNumberFormat="1">
      <alignment horizontal="center" vertical="center"/>
    </xf>
    <xf borderId="48" fillId="0" fontId="8" numFmtId="164" xfId="0" applyAlignment="1" applyBorder="1" applyFont="1" applyNumberFormat="1">
      <alignment horizontal="center" vertical="center"/>
    </xf>
    <xf borderId="48" fillId="0" fontId="8" numFmtId="0" xfId="0" applyAlignment="1" applyBorder="1" applyFont="1">
      <alignment horizontal="left" vertical="center"/>
    </xf>
    <xf borderId="49" fillId="0" fontId="17" numFmtId="166" xfId="0" applyAlignment="1" applyBorder="1" applyFont="1" applyNumberFormat="1">
      <alignment horizontal="center" vertical="center"/>
    </xf>
    <xf borderId="40" fillId="0" fontId="8" numFmtId="166" xfId="0" applyAlignment="1" applyBorder="1" applyFont="1" applyNumberFormat="1">
      <alignment horizontal="center" vertical="center"/>
    </xf>
    <xf borderId="50" fillId="0" fontId="8" numFmtId="1" xfId="0" applyAlignment="1" applyBorder="1" applyFont="1" applyNumberFormat="1">
      <alignment horizontal="center" vertical="center"/>
    </xf>
    <xf borderId="51" fillId="0" fontId="8" numFmtId="1" xfId="0" applyAlignment="1" applyBorder="1" applyFont="1" applyNumberFormat="1">
      <alignment horizontal="center" vertical="center"/>
    </xf>
    <xf borderId="51" fillId="0" fontId="8" numFmtId="2" xfId="0" applyAlignment="1" applyBorder="1" applyFont="1" applyNumberFormat="1">
      <alignment horizontal="center" shrinkToFit="0" vertical="center" wrapText="1"/>
    </xf>
    <xf borderId="40" fillId="0" fontId="8" numFmtId="2" xfId="0" applyAlignment="1" applyBorder="1" applyFont="1" applyNumberFormat="1">
      <alignment horizontal="center" shrinkToFit="0" vertical="center" wrapText="1"/>
    </xf>
    <xf borderId="49" fillId="0" fontId="14" numFmtId="2" xfId="0" applyAlignment="1" applyBorder="1" applyFont="1" applyNumberFormat="1">
      <alignment horizontal="center" vertical="center"/>
    </xf>
    <xf borderId="49" fillId="0" fontId="8" numFmtId="2" xfId="0" applyAlignment="1" applyBorder="1" applyFont="1" applyNumberFormat="1">
      <alignment horizontal="center" shrinkToFit="0" vertical="center" wrapText="1"/>
    </xf>
    <xf borderId="48" fillId="0" fontId="8" numFmtId="1" xfId="0" applyAlignment="1" applyBorder="1" applyFont="1" applyNumberFormat="1">
      <alignment horizontal="center" vertical="center"/>
    </xf>
    <xf borderId="52" fillId="0" fontId="8" numFmtId="0" xfId="0" applyAlignment="1" applyBorder="1" applyFont="1">
      <alignment horizontal="center" vertical="center"/>
    </xf>
    <xf borderId="11" fillId="0" fontId="8" numFmtId="2" xfId="0" applyAlignment="1" applyBorder="1" applyFont="1" applyNumberFormat="1">
      <alignment horizontal="center" vertical="center"/>
    </xf>
    <xf borderId="12" fillId="0" fontId="8" numFmtId="2" xfId="0" applyAlignment="1" applyBorder="1" applyFont="1" applyNumberFormat="1">
      <alignment horizontal="center" vertical="center"/>
    </xf>
    <xf borderId="14" fillId="0" fontId="8" numFmtId="2" xfId="0" applyAlignment="1" applyBorder="1" applyFont="1" applyNumberForma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8" numFmtId="14" xfId="0" applyAlignment="1" applyBorder="1" applyFont="1" applyNumberFormat="1">
      <alignment horizontal="center" vertical="center"/>
    </xf>
    <xf borderId="18" fillId="0" fontId="8" numFmtId="0" xfId="0" applyAlignment="1" applyBorder="1" applyFont="1">
      <alignment horizontal="left" vertical="center"/>
    </xf>
    <xf borderId="53" fillId="0" fontId="8" numFmtId="0" xfId="0" applyAlignment="1" applyBorder="1" applyFont="1">
      <alignment horizontal="left" vertical="center"/>
    </xf>
    <xf borderId="53" fillId="0" fontId="8" numFmtId="2" xfId="0" applyAlignment="1" applyBorder="1" applyFont="1" applyNumberFormat="1">
      <alignment horizontal="center" vertical="center"/>
    </xf>
    <xf borderId="54" fillId="0" fontId="12" numFmtId="0" xfId="0" applyBorder="1" applyFont="1"/>
    <xf borderId="55" fillId="0" fontId="12" numFmtId="0" xfId="0" applyBorder="1" applyFont="1"/>
    <xf borderId="54" fillId="0" fontId="8" numFmtId="2" xfId="0" applyAlignment="1" applyBorder="1" applyFont="1" applyNumberFormat="1">
      <alignment horizontal="center" vertical="center"/>
    </xf>
    <xf borderId="54" fillId="0" fontId="8" numFmtId="2" xfId="0" applyAlignment="1" applyBorder="1" applyFont="1" applyNumberFormat="1">
      <alignment horizontal="center" shrinkToFit="0" vertical="center" wrapText="1"/>
    </xf>
    <xf borderId="55" fillId="0" fontId="8" numFmtId="2" xfId="0" applyAlignment="1" applyBorder="1" applyFont="1" applyNumberFormat="1">
      <alignment horizontal="center" shrinkToFit="0" vertical="center" wrapText="1"/>
    </xf>
    <xf borderId="18" fillId="0" fontId="8" numFmtId="2" xfId="0" applyAlignment="1" applyBorder="1" applyFont="1" applyNumberFormat="1">
      <alignment horizontal="center" vertical="center"/>
    </xf>
    <xf borderId="18" fillId="0" fontId="8" numFmtId="2" xfId="0" applyAlignment="1" applyBorder="1" applyFont="1" applyNumberFormat="1">
      <alignment horizontal="center" shrinkToFit="0" vertical="center" wrapText="1"/>
    </xf>
    <xf borderId="53" fillId="0" fontId="8" numFmtId="1" xfId="0" applyAlignment="1" applyBorder="1" applyFont="1" applyNumberFormat="1">
      <alignment horizontal="center" vertical="center"/>
    </xf>
    <xf borderId="56" fillId="0" fontId="8" numFmtId="0" xfId="0" applyAlignment="1" applyBorder="1" applyFont="1">
      <alignment horizontal="center" vertical="center"/>
    </xf>
    <xf borderId="0" fillId="0" fontId="18" numFmtId="2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8" numFmtId="14" xfId="0" applyAlignment="1" applyFont="1" applyNumberFormat="1">
      <alignment horizontal="center" vertical="center"/>
    </xf>
    <xf borderId="0" fillId="0" fontId="18" numFmtId="0" xfId="0" applyAlignment="1" applyFont="1">
      <alignment horizontal="left" vertical="center"/>
    </xf>
    <xf borderId="0" fillId="0" fontId="19" numFmtId="2" xfId="0" applyAlignment="1" applyFont="1" applyNumberFormat="1">
      <alignment horizontal="center" vertical="center"/>
    </xf>
    <xf borderId="0" fillId="0" fontId="19" numFmtId="2" xfId="0" applyAlignment="1" applyFont="1" applyNumberFormat="1">
      <alignment horizontal="center"/>
    </xf>
    <xf borderId="0" fillId="0" fontId="19" numFmtId="2" xfId="0" applyAlignment="1" applyFont="1" applyNumberFormat="1">
      <alignment horizontal="center" shrinkToFit="0" vertical="top" wrapText="1"/>
    </xf>
    <xf borderId="0" fillId="0" fontId="20" numFmtId="1" xfId="0" applyAlignment="1" applyFont="1" applyNumberFormat="1">
      <alignment horizontal="center" vertical="center"/>
    </xf>
    <xf borderId="0" fillId="0" fontId="18" numFmtId="0" xfId="0" applyAlignment="1" applyFont="1">
      <alignment horizontal="left"/>
    </xf>
    <xf borderId="0" fillId="0" fontId="18" numFmtId="0" xfId="0" applyAlignment="1" applyFont="1">
      <alignment horizontal="left" vertical="top"/>
    </xf>
    <xf borderId="0" fillId="0" fontId="21" numFmtId="0" xfId="0" applyAlignment="1" applyFont="1">
      <alignment horizontal="right"/>
    </xf>
    <xf borderId="0" fillId="0" fontId="11" numFmtId="0" xfId="0" applyFont="1"/>
    <xf borderId="0" fillId="0" fontId="22" numFmtId="0" xfId="0" applyFont="1"/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23" numFmtId="0" xfId="0" applyAlignment="1" applyFont="1">
      <alignment horizontal="right"/>
    </xf>
    <xf borderId="0" fillId="0" fontId="18" numFmtId="0" xfId="0" applyFont="1"/>
    <xf borderId="0" fillId="0" fontId="18" numFmtId="168" xfId="0" applyAlignment="1" applyFont="1" applyNumberFormat="1">
      <alignment horizontal="center"/>
    </xf>
    <xf borderId="0" fillId="0" fontId="24" numFmtId="2" xfId="0" applyAlignment="1" applyFont="1" applyNumberFormat="1">
      <alignment horizontal="center"/>
    </xf>
    <xf borderId="0" fillId="0" fontId="25" numFmtId="0" xfId="0" applyAlignment="1" applyFont="1">
      <alignment horizontal="left"/>
    </xf>
    <xf borderId="0" fillId="0" fontId="25" numFmtId="165" xfId="0" applyAlignment="1" applyFont="1" applyNumberFormat="1">
      <alignment horizontal="left"/>
    </xf>
    <xf borderId="0" fillId="0" fontId="25" numFmtId="0" xfId="0" applyAlignment="1" applyFont="1">
      <alignment horizontal="right"/>
    </xf>
    <xf borderId="0" fillId="0" fontId="25" numFmtId="0" xfId="0" applyFont="1"/>
    <xf borderId="0" fillId="0" fontId="10" numFmtId="165" xfId="0" applyAlignment="1" applyFont="1" applyNumberFormat="1">
      <alignment horizontal="right"/>
    </xf>
    <xf borderId="0" fillId="0" fontId="1" numFmtId="169" xfId="0" applyFont="1" applyNumberFormat="1"/>
    <xf borderId="0" fillId="0" fontId="1" numFmtId="1" xfId="0" applyFont="1" applyNumberFormat="1"/>
    <xf borderId="0" fillId="0" fontId="26" numFmtId="169" xfId="0" applyAlignment="1" applyFont="1" applyNumberFormat="1">
      <alignment horizontal="right" vertical="center"/>
    </xf>
    <xf borderId="1" fillId="3" fontId="26" numFmtId="169" xfId="0" applyAlignment="1" applyBorder="1" applyFill="1" applyFont="1" applyNumberFormat="1">
      <alignment horizontal="right" vertical="center"/>
    </xf>
    <xf borderId="0" fillId="0" fontId="27" numFmtId="0" xfId="0" applyAlignment="1" applyFon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048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810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1076325" cy="1438275"/>
    <xdr:pic>
      <xdr:nvPicPr>
        <xdr:cNvPr id="0" name="image2.png" title="Bild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5"/>
    <col customWidth="1" min="26" max="26" width="4.75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3">
        <v>2022.0</v>
      </c>
      <c r="F2" s="1"/>
      <c r="G2" s="4" t="s">
        <v>0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5</v>
      </c>
      <c r="H5" s="8" t="s">
        <v>6</v>
      </c>
      <c r="I5" s="9" t="s">
        <v>7</v>
      </c>
      <c r="O5" s="8" t="s">
        <v>8</v>
      </c>
      <c r="P5" s="10" t="s">
        <v>9</v>
      </c>
      <c r="U5" s="11" t="s">
        <v>10</v>
      </c>
      <c r="V5" s="12">
        <v>44742.0</v>
      </c>
      <c r="X5" s="13" t="s">
        <v>11</v>
      </c>
      <c r="Y5" s="10">
        <v>1.0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48</v>
      </c>
      <c r="B9" s="49">
        <v>82.98</v>
      </c>
      <c r="C9" s="50" t="s">
        <v>49</v>
      </c>
      <c r="D9" s="50" t="s">
        <v>50</v>
      </c>
      <c r="E9" s="51">
        <v>33918.0</v>
      </c>
      <c r="F9" s="50"/>
      <c r="G9" s="52" t="s">
        <v>51</v>
      </c>
      <c r="H9" s="52" t="s">
        <v>7</v>
      </c>
      <c r="I9" s="53">
        <v>80.0</v>
      </c>
      <c r="J9" s="53">
        <v>83.0</v>
      </c>
      <c r="K9" s="53">
        <v>-86.0</v>
      </c>
      <c r="L9" s="53">
        <v>100.0</v>
      </c>
      <c r="M9" s="53">
        <v>105.0</v>
      </c>
      <c r="N9" s="53" t="s">
        <v>52</v>
      </c>
      <c r="O9" s="54">
        <f>IF(MAX(I9:K9)&gt;0,IF(MAX(I9:K9)&lt;0,0,TRUNC(MAX(I9:K9)/1)*1),"")</f>
        <v>83</v>
      </c>
      <c r="P9" s="55">
        <f>IF(MAX(L9:N9)&gt;0,IF(MAX(L9:N9)&lt;0,0,TRUNC(MAX(L9:N9)/1)*1),"")</f>
        <v>105</v>
      </c>
      <c r="Q9" s="56">
        <f>IF(O9="","",IF(P9="","",IF(SUM(O9:P9)=0,"",SUM(O9:P9))))</f>
        <v>188</v>
      </c>
      <c r="R9" s="57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>213.9206482</v>
      </c>
      <c r="S9" s="58" t="str">
        <f>IF(AC9&lt;35,"",IF(R9="","",R9*AG9))</f>
        <v/>
      </c>
      <c r="T9" s="59"/>
      <c r="U9" s="59"/>
      <c r="V9" s="60"/>
      <c r="W9" s="59"/>
      <c r="X9" s="61"/>
      <c r="Y9" s="62"/>
      <c r="Z9" s="63"/>
      <c r="AA9" s="64">
        <f>V5</f>
        <v>44742</v>
      </c>
      <c r="AB9" s="65" t="str">
        <f>IF(ISNUMBER(FIND("M",C9)),"m",IF(ISNUMBER(FIND("K",C9)),"k"))</f>
        <v>k</v>
      </c>
      <c r="AC9" s="66">
        <f>IF(OR(E9="",AA9=""),"",(YEAR(AA9)-YEAR(E9)))</f>
        <v>30</v>
      </c>
      <c r="AD9" s="67" t="str">
        <f>IF(AC9&lt;35, "",1)</f>
        <v/>
      </c>
      <c r="AE9" s="68" t="b">
        <f>IF(AD9=1,LOOKUP(AC9,'Meltzer-Faber'!A3:A63,'Meltzer-Faber'!B3:B63))</f>
        <v>0</v>
      </c>
      <c r="AF9" s="68" t="b">
        <f>IF(AD9=1,LOOKUP(AC9,'Meltzer-Faber'!A3:A63,'Meltzer-Faber'!C3:C63))</f>
        <v>0</v>
      </c>
      <c r="AG9" s="69" t="b">
        <f t="shared" ref="AG9:AG25" si="1">IF(AB9="m",AE9,IF(AB9="k",AF9,""))</f>
        <v>0</v>
      </c>
      <c r="AH9" s="70">
        <f>IF(Q9="","",IF(B9="","",IF(B9&gt;175.508,1,IF(B9&lt;32,10^(0.75194503*LOG10(32/175.508)^2),10^(0.75194503*LOG10(B9/175.508)^2)))))</f>
        <v>1.20110889</v>
      </c>
    </row>
    <row r="10" ht="18.0" customHeight="1">
      <c r="A10" s="71"/>
      <c r="B10" s="72"/>
      <c r="C10" s="73"/>
      <c r="D10" s="74"/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>
        <f>IF(R9="","",R9*1.2)</f>
        <v>256.7047779</v>
      </c>
      <c r="R10" s="79"/>
      <c r="S10" s="83"/>
      <c r="T10" s="84" t="str">
        <f>IF(T9&gt;0,T9*20,"")</f>
        <v/>
      </c>
      <c r="U10" s="84" t="str">
        <f>IF(U9="","",(U9*10)*AH9)</f>
        <v/>
      </c>
      <c r="V10" s="85" t="str">
        <f>IF(ROUNDUP(V9,1)&gt;0,IF((80+(8-ROUNDUP(V9,1))*40)&lt;0,0,80+(8-ROUNDUP(V9,1))*40),"")</f>
        <v/>
      </c>
      <c r="W10" s="84" t="str">
        <f>IF(SUM(T10,U10,V10)&gt;0,SUM(T10,U10,V10),"")</f>
        <v/>
      </c>
      <c r="X10" s="86" t="str">
        <f>IF(OR(Q10="",T10="",U10="",V10=""),"",SUM(Q10,T10,U10,V10))</f>
        <v/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48" t="s">
        <v>53</v>
      </c>
      <c r="B11" s="49">
        <v>126.06</v>
      </c>
      <c r="C11" s="50" t="s">
        <v>54</v>
      </c>
      <c r="D11" s="50" t="s">
        <v>55</v>
      </c>
      <c r="E11" s="51">
        <v>37123.0</v>
      </c>
      <c r="F11" s="50"/>
      <c r="G11" s="52" t="s">
        <v>56</v>
      </c>
      <c r="H11" s="52" t="s">
        <v>57</v>
      </c>
      <c r="I11" s="53">
        <v>92.0</v>
      </c>
      <c r="J11" s="53">
        <v>97.0</v>
      </c>
      <c r="K11" s="53">
        <v>103.0</v>
      </c>
      <c r="L11" s="53">
        <v>123.0</v>
      </c>
      <c r="M11" s="90">
        <v>-128.0</v>
      </c>
      <c r="N11" s="90">
        <v>128.0</v>
      </c>
      <c r="O11" s="54">
        <f>IF(MAX(I11:K11)&gt;0,IF(MAX(I11:K11)&lt;0,0,TRUNC(MAX(I11:K11)/1)*1),"")</f>
        <v>103</v>
      </c>
      <c r="P11" s="55">
        <f>IF(MAX(L11:N11)&gt;0,IF(MAX(L11:N11)&lt;0,0,TRUNC(MAX(L11:N11)/1)*1),"")</f>
        <v>128</v>
      </c>
      <c r="Q11" s="56">
        <f>IF(O11="","",IF(P11="","",IF(SUM(O11:P11)=0,"",SUM(O11:P11))))</f>
        <v>231</v>
      </c>
      <c r="R11" s="57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>239.410752</v>
      </c>
      <c r="S11" s="58" t="str">
        <f>IF(AC11&lt;35,"",IF(R11="","",R11*AG11))</f>
        <v/>
      </c>
      <c r="T11" s="59"/>
      <c r="U11" s="59"/>
      <c r="V11" s="91"/>
      <c r="W11" s="59"/>
      <c r="X11" s="61"/>
      <c r="Y11" s="92"/>
      <c r="Z11" s="93"/>
      <c r="AA11" s="64">
        <f>V5</f>
        <v>44742</v>
      </c>
      <c r="AB11" s="65" t="str">
        <f>IF(ISNUMBER(FIND("M",C11)),"m",IF(ISNUMBER(FIND("K",C11)),"k"))</f>
        <v>m</v>
      </c>
      <c r="AC11" s="66">
        <f>IF(OR(E11="",AA11=""),"",(YEAR(AA11)-YEAR(E11)))</f>
        <v>21</v>
      </c>
      <c r="AD11" s="67" t="str">
        <f>IF(AC11&lt;35, "",1)</f>
        <v/>
      </c>
      <c r="AE11" s="68" t="b">
        <f>IF(AD11=1,LOOKUP(AC11,'Meltzer-Faber'!A3:A63,'Meltzer-Faber'!B3:B63))</f>
        <v>0</v>
      </c>
      <c r="AF11" s="69" t="b">
        <f>IF(AD11=1,LOOKUP(AC11,'Meltzer-Faber'!A3:A63,'Meltzer-Faber'!C3:C63))</f>
        <v>0</v>
      </c>
      <c r="AG11" s="69" t="b">
        <f t="shared" si="1"/>
        <v>0</v>
      </c>
      <c r="AH11" s="70">
        <f>IF(Q11="","",IF(B11="","",IF(B11&gt;175.508,1,IF(B11&lt;32,10^(0.75194503*LOG10(32/175.508)^2),10^(0.75194503*LOG10(B11/175.508)^2)))))</f>
        <v>1.036410182</v>
      </c>
    </row>
    <row r="12" ht="18.0" customHeight="1">
      <c r="A12" s="71"/>
      <c r="B12" s="72"/>
      <c r="C12" s="73"/>
      <c r="D12" s="7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>
        <f>IF(R11="","",R11*1.2)</f>
        <v>287.2929024</v>
      </c>
      <c r="R12" s="79"/>
      <c r="S12" s="83"/>
      <c r="T12" s="84" t="str">
        <f>IF(T11&gt;0,T11*20,"")</f>
        <v/>
      </c>
      <c r="U12" s="84" t="str">
        <f>IF(U11="","",(U11*10)*AH11)</f>
        <v/>
      </c>
      <c r="V12" s="85" t="str">
        <f>IF(ROUNDUP(V11,1)&gt;0,IF((80+(8-ROUNDUP(V11,1))*40)&lt;0,0,80+(8-ROUNDUP(V11,1))*40),"")</f>
        <v/>
      </c>
      <c r="W12" s="84" t="str">
        <f>IF(SUM(T12,U12,V12)&gt;0,SUM(T12,U12,V12),"")</f>
        <v/>
      </c>
      <c r="X12" s="86" t="str">
        <f>IF(OR(Q12="",T12="",U12="",V12=""),"",SUM(Q12,T12,U12,V12))</f>
        <v/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48" t="s">
        <v>58</v>
      </c>
      <c r="B13" s="49">
        <v>64.88</v>
      </c>
      <c r="C13" s="50" t="s">
        <v>59</v>
      </c>
      <c r="D13" s="50" t="s">
        <v>60</v>
      </c>
      <c r="E13" s="51">
        <v>38134.0</v>
      </c>
      <c r="F13" s="50"/>
      <c r="G13" s="52" t="s">
        <v>61</v>
      </c>
      <c r="H13" s="52" t="s">
        <v>62</v>
      </c>
      <c r="I13" s="53">
        <v>57.0</v>
      </c>
      <c r="J13" s="53">
        <v>59.0</v>
      </c>
      <c r="K13" s="53">
        <v>-61.0</v>
      </c>
      <c r="L13" s="53">
        <v>74.0</v>
      </c>
      <c r="M13" s="90">
        <v>-77.0</v>
      </c>
      <c r="N13" s="90">
        <v>-77.0</v>
      </c>
      <c r="O13" s="54">
        <f>IF(MAX(I13:K13)&gt;0,IF(MAX(I13:K13)&lt;0,0,TRUNC(MAX(I13:K13)/1)*1),"")</f>
        <v>59</v>
      </c>
      <c r="P13" s="55">
        <f>IF(MAX(L13:N13)&gt;0,IF(MAX(L13:N13)&lt;0,0,TRUNC(MAX(L13:N13)/1)*1),"")</f>
        <v>74</v>
      </c>
      <c r="Q13" s="56">
        <f>IF(O13="","",IF(P13="","",IF(SUM(O13:P13)=0,"",SUM(O13:P13))))</f>
        <v>133</v>
      </c>
      <c r="R13" s="57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>171.2772647</v>
      </c>
      <c r="S13" s="58" t="str">
        <f>IF(AC13&lt;35,"",IF(R13="","",R13*AG13))</f>
        <v/>
      </c>
      <c r="T13" s="59">
        <v>6.9</v>
      </c>
      <c r="U13" s="59">
        <v>8.65</v>
      </c>
      <c r="V13" s="91">
        <v>7.4</v>
      </c>
      <c r="W13" s="59"/>
      <c r="X13" s="61"/>
      <c r="Y13" s="92"/>
      <c r="Z13" s="93"/>
      <c r="AA13" s="64">
        <f>V5</f>
        <v>44742</v>
      </c>
      <c r="AB13" s="65" t="str">
        <f>IF(ISNUMBER(FIND("M",C13)),"m",IF(ISNUMBER(FIND("K",C13)),"k"))</f>
        <v>k</v>
      </c>
      <c r="AC13" s="66">
        <f>IF(OR(E13="",AA13=""),"",(YEAR(AA13)-YEAR(E13)))</f>
        <v>18</v>
      </c>
      <c r="AD13" s="67" t="str">
        <f>IF(AC13&lt;35, "",1)</f>
        <v/>
      </c>
      <c r="AE13" s="68" t="b">
        <f>IF(AD13=1,LOOKUP(AC13,'Meltzer-Faber'!A3:A63,'Meltzer-Faber'!B3:B63))</f>
        <v>0</v>
      </c>
      <c r="AF13" s="69" t="b">
        <f>IF(AD13=1,LOOKUP(AC13,'Meltzer-Faber'!A3:A63,'Meltzer-Faber'!C3:C63))</f>
        <v>0</v>
      </c>
      <c r="AG13" s="69" t="b">
        <f t="shared" si="1"/>
        <v>0</v>
      </c>
      <c r="AH13" s="70">
        <f>IF(Q13="","",IF(B13="","",IF(B13&gt;175.508,1,IF(B13&lt;32,10^(0.75194503*LOG10(32/175.508)^2),10^(0.75194503*LOG10(B13/175.508)^2)))))</f>
        <v>1.381821372</v>
      </c>
    </row>
    <row r="14" ht="18.0" customHeight="1">
      <c r="A14" s="71"/>
      <c r="B14" s="72"/>
      <c r="C14" s="73"/>
      <c r="D14" s="7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>
        <f>IF(R13="","",R13*1.2)</f>
        <v>205.5327177</v>
      </c>
      <c r="R14" s="79"/>
      <c r="S14" s="83"/>
      <c r="T14" s="84">
        <f>IF(T13&gt;0,T13*20,"")</f>
        <v>138</v>
      </c>
      <c r="U14" s="84">
        <f>IF(U13="","",(U13*10)*AH13)</f>
        <v>119.5275486</v>
      </c>
      <c r="V14" s="85">
        <f>IF(ROUNDUP(V13,1)&gt;0,IF((80+(8-ROUNDUP(V13,1))*40)&lt;0,0,80+(8-ROUNDUP(V13,1))*40),"")</f>
        <v>104</v>
      </c>
      <c r="W14" s="84">
        <f>IF(SUM(T14,U14,V14)&gt;0,SUM(T14,U14,V14),"")</f>
        <v>361.5275486</v>
      </c>
      <c r="X14" s="86">
        <f>IF(OR(Q14="",T14="",U14="",V14=""),"",SUM(Q14,T14,U14,V14))</f>
        <v>567.0602663</v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48" t="s">
        <v>63</v>
      </c>
      <c r="B15" s="49">
        <v>49.4</v>
      </c>
      <c r="C15" s="50" t="s">
        <v>64</v>
      </c>
      <c r="D15" s="50" t="s">
        <v>65</v>
      </c>
      <c r="E15" s="51">
        <v>40133.0</v>
      </c>
      <c r="F15" s="50"/>
      <c r="G15" s="52" t="s">
        <v>66</v>
      </c>
      <c r="H15" s="52" t="s">
        <v>62</v>
      </c>
      <c r="I15" s="90">
        <v>23.0</v>
      </c>
      <c r="J15" s="90">
        <v>-25.0</v>
      </c>
      <c r="K15" s="90">
        <v>25.0</v>
      </c>
      <c r="L15" s="90">
        <v>32.0</v>
      </c>
      <c r="M15" s="90">
        <v>33.0</v>
      </c>
      <c r="N15" s="90">
        <v>-34.0</v>
      </c>
      <c r="O15" s="54">
        <f>IF(MAX(I15:K15)&gt;0,IF(MAX(I15:K15)&lt;0,0,TRUNC(MAX(I15:K15)/1)*1),"")</f>
        <v>25</v>
      </c>
      <c r="P15" s="55">
        <f>IF(MAX(L15:N15)&gt;0,IF(MAX(L15:N15)&lt;0,0,TRUNC(MAX(L15:N15)/1)*1),"")</f>
        <v>33</v>
      </c>
      <c r="Q15" s="56">
        <f>IF(O15="","",IF(P15="","",IF(SUM(O15:P15)=0,"",SUM(O15:P15))))</f>
        <v>58</v>
      </c>
      <c r="R15" s="57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>89.89117293</v>
      </c>
      <c r="S15" s="58" t="str">
        <f>IF(AC15&lt;35,"",IF(R15="","",R15*AG15))</f>
        <v/>
      </c>
      <c r="T15" s="59">
        <v>5.47</v>
      </c>
      <c r="U15" s="59">
        <v>7.34</v>
      </c>
      <c r="V15" s="91">
        <v>8.29</v>
      </c>
      <c r="W15" s="59"/>
      <c r="X15" s="61"/>
      <c r="Y15" s="92"/>
      <c r="Z15" s="93"/>
      <c r="AA15" s="64">
        <f>V5</f>
        <v>44742</v>
      </c>
      <c r="AB15" s="65" t="str">
        <f>IF(ISNUMBER(FIND("M",C15)),"m",IF(ISNUMBER(FIND("K",C15)),"k"))</f>
        <v>k</v>
      </c>
      <c r="AC15" s="66">
        <f>IF(OR(E15="",AA15=""),"",(YEAR(AA15)-YEAR(E15)))</f>
        <v>13</v>
      </c>
      <c r="AD15" s="67" t="str">
        <f>IF(AC15&gt;34,1,"")</f>
        <v/>
      </c>
      <c r="AE15" s="68" t="b">
        <f>IF(AD15=1,LOOKUP(AC15,'Meltzer-Faber'!A3:A63,'Meltzer-Faber'!B3:B63))</f>
        <v>0</v>
      </c>
      <c r="AF15" s="69" t="b">
        <f>IF(AD15=1,LOOKUP(AC15,'Meltzer-Faber'!A3:A63,'Meltzer-Faber'!C3:C63))</f>
        <v>0</v>
      </c>
      <c r="AG15" s="69" t="b">
        <f t="shared" si="1"/>
        <v>0</v>
      </c>
      <c r="AH15" s="70">
        <f>IF(Q15="","",IF(B15="","",IF(B15&gt;175.508,1,IF(B15&lt;32,10^(0.75194503*LOG10(32/175.508)^2),10^(0.75194503*LOG10(B15/175.508)^2)))))</f>
        <v>1.690188176</v>
      </c>
    </row>
    <row r="16" ht="18.0" customHeight="1">
      <c r="A16" s="71"/>
      <c r="B16" s="72"/>
      <c r="C16" s="73"/>
      <c r="D16" s="7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>
        <f>IF(R15="","",R15*1.2)</f>
        <v>107.8694075</v>
      </c>
      <c r="R16" s="79"/>
      <c r="S16" s="83"/>
      <c r="T16" s="84">
        <f>IF(T15&gt;0,T15*20,"")</f>
        <v>109.4</v>
      </c>
      <c r="U16" s="84">
        <f>IF(U15="","",(U15*10)*AH15)</f>
        <v>124.0598121</v>
      </c>
      <c r="V16" s="85">
        <f>IF(ROUNDUP(V15,1)&gt;0,IF((80+(8-ROUNDUP(V15,1))*40)&lt;0,0,80+(8-ROUNDUP(V15,1))*40),"")</f>
        <v>68</v>
      </c>
      <c r="W16" s="84">
        <f>IF(SUM(T16,U16,V16)&gt;0,SUM(T16,U16,V16),"")</f>
        <v>301.4598121</v>
      </c>
      <c r="X16" s="86">
        <f>IF(OR(Q16="",T16="",U16="",V16=""),"",SUM(Q16,T16,U16,V16))</f>
        <v>409.3292196</v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0"/>
      <c r="J17" s="90"/>
      <c r="K17" s="90"/>
      <c r="L17" s="90"/>
      <c r="M17" s="90"/>
      <c r="N17" s="90"/>
      <c r="O17" s="54" t="str">
        <f>IF(MAX(I17:K17)&gt;0,IF(MAX(I17:K17)&lt;0,0,TRUNC(MAX(I17:K17)/1)*1),"")</f>
        <v/>
      </c>
      <c r="P17" s="55" t="str">
        <f>IF(MAX(L17:N17)&gt;0,IF(MAX(L17:N17)&lt;0,0,TRUNC(MAX(L17:N17)/1)*1),"")</f>
        <v/>
      </c>
      <c r="Q17" s="56" t="str">
        <f>IF(O17="","",IF(P17="","",IF(SUM(O17:P17)=0,"",SUM(O17:P17))))</f>
        <v/>
      </c>
      <c r="R17" s="57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8" t="str">
        <f>IF(AC17&lt;35,"",IF(R17="","",R17*AG17))</f>
        <v/>
      </c>
      <c r="T17" s="59"/>
      <c r="U17" s="59"/>
      <c r="V17" s="91"/>
      <c r="W17" s="59"/>
      <c r="X17" s="61"/>
      <c r="Y17" s="92"/>
      <c r="Z17" s="93"/>
      <c r="AA17" s="64">
        <f>V5</f>
        <v>44742</v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7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 t="str">
        <f>IF(R17="","",R17*1.2)</f>
        <v/>
      </c>
      <c r="R18" s="79"/>
      <c r="S18" s="83"/>
      <c r="T18" s="84" t="str">
        <f>IF(T17&gt;0,T17*20,"")</f>
        <v/>
      </c>
      <c r="U18" s="84" t="str">
        <f>IF(U17="","",(U17*10)*AH17)</f>
        <v/>
      </c>
      <c r="V18" s="85" t="str">
        <f>IF(ROUNDUP(V17,1)&gt;0,IF((80+(8-ROUNDUP(V17,1))*40)&lt;0,0,80+(8-ROUNDUP(V17,1))*40),"")</f>
        <v/>
      </c>
      <c r="W18" s="84" t="str">
        <f>IF(SUM(T18,U18,V18)&gt;0,SUM(T18,U18,V18),"")</f>
        <v/>
      </c>
      <c r="X18" s="86" t="str">
        <f>IF(OR(Q18="",T18="",U18="",V18=""),"",SUM(Q18,T18,U18,V18))</f>
        <v/>
      </c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0"/>
      <c r="J19" s="90"/>
      <c r="K19" s="90"/>
      <c r="L19" s="90"/>
      <c r="M19" s="90"/>
      <c r="N19" s="90"/>
      <c r="O19" s="54" t="str">
        <f>IF(MAX(I19:K19)&gt;0,IF(MAX(I19:K19)&lt;0,0,TRUNC(MAX(I19:K19)/1)*1),"")</f>
        <v/>
      </c>
      <c r="P19" s="55" t="str">
        <f>IF(MAX(L19:N19)&gt;0,IF(MAX(L19:N19)&lt;0,0,TRUNC(MAX(L19:N19)/1)*1),"")</f>
        <v/>
      </c>
      <c r="Q19" s="56" t="str">
        <f>IF(O19="","",IF(P19="","",IF(SUM(O19:P19)=0,"",SUM(O19:P19))))</f>
        <v/>
      </c>
      <c r="R19" s="57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8" t="str">
        <f>IF(AC19&lt;35,"",IF(R19="","",R19*AG19))</f>
        <v/>
      </c>
      <c r="T19" s="59"/>
      <c r="U19" s="59"/>
      <c r="V19" s="91"/>
      <c r="W19" s="59"/>
      <c r="X19" s="61"/>
      <c r="Y19" s="92"/>
      <c r="Z19" s="93"/>
      <c r="AA19" s="64">
        <f>V5</f>
        <v>44742</v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74"/>
      <c r="E20" s="75"/>
      <c r="F20" s="75"/>
      <c r="G20" s="7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67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0"/>
      <c r="J21" s="90"/>
      <c r="K21" s="90"/>
      <c r="L21" s="90"/>
      <c r="M21" s="90"/>
      <c r="N21" s="90"/>
      <c r="O21" s="54" t="str">
        <f>IF(MAX(I21:K21)&gt;0,IF(MAX(I21:K21)&lt;0,0,TRUNC(MAX(I21:K21)/1)*1),"")</f>
        <v/>
      </c>
      <c r="P21" s="55" t="str">
        <f>IF(MAX(L21:N21)&gt;0,IF(MAX(L21:N21)&lt;0,0,TRUNC(MAX(L21:N21)/1)*1),"")</f>
        <v/>
      </c>
      <c r="Q21" s="56" t="str">
        <f>IF(O21="","",IF(P21="","",IF(SUM(O21:P21)=0,"",SUM(O21:P21))))</f>
        <v/>
      </c>
      <c r="R21" s="57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8" t="str">
        <f>IF(AC21&lt;35,"",IF(R21="","",R21*AG21))</f>
        <v/>
      </c>
      <c r="T21" s="59"/>
      <c r="U21" s="59"/>
      <c r="V21" s="91"/>
      <c r="W21" s="59"/>
      <c r="X21" s="61"/>
      <c r="Y21" s="92"/>
      <c r="Z21" s="93"/>
      <c r="AA21" s="64">
        <f>V5</f>
        <v>44742</v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7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 t="str">
        <f>IF(R21="","",R21*1.2)</f>
        <v/>
      </c>
      <c r="R22" s="79"/>
      <c r="S22" s="83"/>
      <c r="T22" s="84" t="str">
        <f>IF(T21&gt;0,T21*20,"")</f>
        <v/>
      </c>
      <c r="U22" s="84" t="str">
        <f>IF(U21="","",(U21*10)*AH21)</f>
        <v/>
      </c>
      <c r="V22" s="85" t="str">
        <f>IF(ROUNDUP(V21,1)&gt;0,IF((80+(8-ROUNDUP(V21,1))*40)&lt;0,0,80+(8-ROUNDUP(V21,1))*40),"")</f>
        <v/>
      </c>
      <c r="W22" s="84" t="str">
        <f>IF(SUM(T22,U22,V22)&gt;0,SUM(T22,U22,V22),"")</f>
        <v/>
      </c>
      <c r="X22" s="86" t="str">
        <f>IF(OR(Q22="",T22="",U22="",V22=""),"",SUM(Q22,T22,U22,V22))</f>
        <v/>
      </c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48"/>
      <c r="B23" s="49"/>
      <c r="C23" s="50"/>
      <c r="D23" s="50"/>
      <c r="E23" s="51"/>
      <c r="F23" s="50"/>
      <c r="G23" s="52"/>
      <c r="H23" s="52"/>
      <c r="I23" s="90"/>
      <c r="J23" s="90"/>
      <c r="K23" s="90"/>
      <c r="L23" s="90"/>
      <c r="M23" s="90"/>
      <c r="N23" s="90"/>
      <c r="O23" s="54" t="str">
        <f>IF(MAX(I23:K23)&gt;0,IF(MAX(I23:K23)&lt;0,0,TRUNC(MAX(I23:K23)/1)*1),"")</f>
        <v/>
      </c>
      <c r="P23" s="55" t="str">
        <f>IF(MAX(L23:N23)&gt;0,IF(MAX(L23:N23)&lt;0,0,TRUNC(MAX(L23:N23)/1)*1),"")</f>
        <v/>
      </c>
      <c r="Q23" s="56" t="str">
        <f>IF(O23="","",IF(P23="","",IF(SUM(O23:P23)=0,"",SUM(O23:P23))))</f>
        <v/>
      </c>
      <c r="R23" s="57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8" t="str">
        <f>IF(AC23&lt;35,"",IF(R23="","",R23*AG23))</f>
        <v/>
      </c>
      <c r="T23" s="59"/>
      <c r="U23" s="59"/>
      <c r="V23" s="91"/>
      <c r="W23" s="59"/>
      <c r="X23" s="61"/>
      <c r="Y23" s="92"/>
      <c r="Z23" s="93"/>
      <c r="AA23" s="64">
        <f>V5</f>
        <v>44742</v>
      </c>
      <c r="AB23" s="65" t="b">
        <f>IF(ISNUMBER(FIND("M",C23)),"m",IF(ISNUMBER(FIND("K",C23)),"k"))</f>
        <v>0</v>
      </c>
      <c r="AC23" s="66" t="str">
        <f>IF(OR(E23="",AA23=""),"",(YEAR(AA23)-YEAR(E23)))</f>
        <v/>
      </c>
      <c r="AD23" s="67">
        <f>IF(AC23&gt;34,1,"")</f>
        <v>1</v>
      </c>
      <c r="AE23" s="68" t="str">
        <f>IF(AD23=1,LOOKUP(AC23,'Meltzer-Faber'!A3:A63,'Meltzer-Faber'!B3:B63))</f>
        <v>#N/A</v>
      </c>
      <c r="AF23" s="69" t="str">
        <f>IF(AD23=1,LOOKUP(AC23,'Meltzer-Faber'!A3:A63,'Meltzer-Faber'!C3:C63))</f>
        <v>#N/A</v>
      </c>
      <c r="AG23" s="69" t="str">
        <f t="shared" si="1"/>
        <v/>
      </c>
      <c r="AH23" s="70" t="str">
        <f>IF(Q23="","",IF(B23="","",IF(B23&gt;175.508,1,IF(B23&lt;32,10^(0.75194503*LOG10(32/175.508)^2),10^(0.75194503*LOG10(B23/175.508)^2)))))</f>
        <v/>
      </c>
    </row>
    <row r="24" ht="18.0" customHeight="1">
      <c r="A24" s="71"/>
      <c r="B24" s="72"/>
      <c r="C24" s="73"/>
      <c r="D24" s="7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 t="str">
        <f>IF(R23="","",R23*1.2)</f>
        <v/>
      </c>
      <c r="R24" s="79"/>
      <c r="S24" s="83"/>
      <c r="T24" s="84" t="str">
        <f>IF(T23&gt;0,T23*20,"")</f>
        <v/>
      </c>
      <c r="U24" s="84" t="str">
        <f>IF(U23="","",(U23*10)*AH23)</f>
        <v/>
      </c>
      <c r="V24" s="85" t="str">
        <f>IF(ROUNDUP(V23,1)&gt;0,IF((80+(8-ROUNDUP(V23,1))*40)&lt;0,0,80+(8-ROUNDUP(V23,1))*40),"")</f>
        <v/>
      </c>
      <c r="W24" s="84" t="str">
        <f>IF(SUM(T24,U24,V24)&gt;0,SUM(T24,U24,V24),"")</f>
        <v/>
      </c>
      <c r="X24" s="86" t="str">
        <f>IF(OR(Q24="",T24="",U24="",V24=""),"",SUM(Q24,T24,U24,V24))</f>
        <v/>
      </c>
      <c r="Y24" s="87" t="s">
        <v>67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48"/>
      <c r="B25" s="49"/>
      <c r="C25" s="50"/>
      <c r="D25" s="50"/>
      <c r="E25" s="51"/>
      <c r="F25" s="50"/>
      <c r="G25" s="52"/>
      <c r="H25" s="52"/>
      <c r="I25" s="90"/>
      <c r="J25" s="90"/>
      <c r="K25" s="90"/>
      <c r="L25" s="90"/>
      <c r="M25" s="90"/>
      <c r="N25" s="90"/>
      <c r="O25" s="54" t="str">
        <f>IF(MAX(I25:K25)&gt;0,IF(MAX(I25:K25)&lt;0,0,TRUNC(MAX(I25:K25)/1)*1),"")</f>
        <v/>
      </c>
      <c r="P25" s="55" t="str">
        <f>IF(MAX(L25:N25)&gt;0,IF(MAX(L25:N25)&lt;0,0,TRUNC(MAX(L25:N25)/1)*1),"")</f>
        <v/>
      </c>
      <c r="Q25" s="56" t="str">
        <f>IF(O25="","",IF(P25="","",IF(SUM(O25:P25)=0,"",SUM(O25:P25))))</f>
        <v/>
      </c>
      <c r="R25" s="57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8" t="str">
        <f>IF(AC25&lt;35,"",IF(R25="","",R25*AG25))</f>
        <v/>
      </c>
      <c r="T25" s="59"/>
      <c r="U25" s="59"/>
      <c r="V25" s="91"/>
      <c r="W25" s="59"/>
      <c r="X25" s="61"/>
      <c r="Y25" s="92"/>
      <c r="Z25" s="93"/>
      <c r="AA25" s="64">
        <f>V5</f>
        <v>44742</v>
      </c>
      <c r="AB25" s="65" t="b">
        <f>IF(ISNUMBER(FIND("M",C25)),"m",IF(ISNUMBER(FIND("K",C25)),"k"))</f>
        <v>0</v>
      </c>
      <c r="AC25" s="66" t="str">
        <f>IF(OR(E25="",AA25=""),"",(YEAR(AA25)-YEAR(E25)))</f>
        <v/>
      </c>
      <c r="AD25" s="67">
        <f>IF(AC25&gt;34,1,"")</f>
        <v>1</v>
      </c>
      <c r="AE25" s="94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69" t="str">
        <f t="shared" si="1"/>
        <v/>
      </c>
      <c r="AH25" s="70" t="str">
        <f>IF(Q25="","",IF(B25="","",IF(B25&gt;175.508,1,IF(B25&lt;32,10^(0.75194503*LOG10(32/175.508)^2),10^(0.75194503*LOG10(B25/175.508)^2)))))</f>
        <v/>
      </c>
    </row>
    <row r="26" ht="18.0" customHeight="1">
      <c r="A26" s="71"/>
      <c r="B26" s="72"/>
      <c r="C26" s="73"/>
      <c r="D26" s="7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 t="str">
        <f>IF(R25="","",R25*1.2)</f>
        <v/>
      </c>
      <c r="R26" s="79"/>
      <c r="S26" s="83"/>
      <c r="T26" s="84" t="str">
        <f>IF(T25&gt;0,T25*20,"")</f>
        <v/>
      </c>
      <c r="U26" s="84" t="str">
        <f>IF(U25="","",(U25*10)*AH25)</f>
        <v/>
      </c>
      <c r="V26" s="85" t="str">
        <f>IF(ROUNDUP(V25,1)&gt;0,IF((80+(8-ROUNDUP(V25,1))*40)&lt;0,0,80+(8-ROUNDUP(V25,1))*40),"")</f>
        <v/>
      </c>
      <c r="W26" s="84" t="str">
        <f>IF(SUM(T26,U26,V26)&gt;0,SUM(T26,U26,V26),"")</f>
        <v/>
      </c>
      <c r="X26" s="86" t="str">
        <f>IF(OR(Q26="",T26="",U26="",V26=""),"",SUM(Q26,T26,U26,V26))</f>
        <v/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48"/>
      <c r="B27" s="49"/>
      <c r="C27" s="50"/>
      <c r="D27" s="50"/>
      <c r="E27" s="51"/>
      <c r="F27" s="50"/>
      <c r="G27" s="52"/>
      <c r="H27" s="52"/>
      <c r="I27" s="90"/>
      <c r="J27" s="90"/>
      <c r="K27" s="90"/>
      <c r="L27" s="90"/>
      <c r="M27" s="90"/>
      <c r="N27" s="90"/>
      <c r="O27" s="54" t="str">
        <f>IF(MAX(I27:K27)&gt;0,IF(MAX(I27:K27)&lt;0,0,TRUNC(MAX(I27:K27)/1)*1),"")</f>
        <v/>
      </c>
      <c r="P27" s="55" t="str">
        <f>IF(MAX(L27:N27)&gt;0,IF(MAX(L27:N27)&lt;0,0,TRUNC(MAX(L27:N27)/1)*1),"")</f>
        <v/>
      </c>
      <c r="Q27" s="56" t="str">
        <f>IF(O27="","",IF(P27="","",IF(SUM(O27:P27)=0,"",SUM(O27:P27))))</f>
        <v/>
      </c>
      <c r="R27" s="57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8" t="str">
        <f>IF(AC27&lt;35,"",IF(R27="","",R27*AG27))</f>
        <v/>
      </c>
      <c r="T27" s="59"/>
      <c r="U27" s="59"/>
      <c r="V27" s="91"/>
      <c r="W27" s="59"/>
      <c r="X27" s="61"/>
      <c r="Y27" s="92"/>
      <c r="Z27" s="93"/>
      <c r="AA27" s="64">
        <f>V5</f>
        <v>44742</v>
      </c>
      <c r="AB27" s="65" t="b">
        <f>IF(ISNUMBER(FIND("M",C27)),"m",IF(ISNUMBER(FIND("K",C27)),"k"))</f>
        <v>0</v>
      </c>
      <c r="AC27" s="66" t="str">
        <f>IF(OR(E27="",AA27=""),"",(YEAR(AA27)-YEAR(E27)))</f>
        <v/>
      </c>
      <c r="AD27" s="67">
        <f>IF(AC27&gt;34,1,"")</f>
        <v>1</v>
      </c>
      <c r="AE27" s="94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69" t="str">
        <f>IF(AB27="m",AE27,IF(AB27="k",AF27,""))</f>
        <v/>
      </c>
      <c r="AH27" s="70" t="str">
        <f>IF(Q27="","",IF(B27="","",IF(B27&gt;175.508,1,IF(B27&lt;32,10^(0.75194503*LOG10(32/175.508)^2),10^(0.75194503*LOG10(B27/175.508)^2)))))</f>
        <v/>
      </c>
    </row>
    <row r="28" ht="18.0" customHeight="1">
      <c r="A28" s="71"/>
      <c r="B28" s="72"/>
      <c r="C28" s="73"/>
      <c r="D28" s="7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 t="str">
        <f>IF(R27="","",R27*1.2)</f>
        <v/>
      </c>
      <c r="R28" s="79"/>
      <c r="S28" s="83"/>
      <c r="T28" s="84" t="str">
        <f>IF(T27&gt;0,T27*20,"")</f>
        <v/>
      </c>
      <c r="U28" s="84" t="str">
        <f>IF(U27="","",(U27*10)*AH27)</f>
        <v/>
      </c>
      <c r="V28" s="85" t="str">
        <f>IF(ROUNDUP(V27,1)&gt;0,IF((80+(8-ROUNDUP(V27,1))*40)&lt;0,0,80+(8-ROUNDUP(V27,1))*40),"")</f>
        <v/>
      </c>
      <c r="W28" s="84" t="str">
        <f>IF(SUM(T28,U28,V28)&gt;0,SUM(T28,U28,V28),"")</f>
        <v/>
      </c>
      <c r="X28" s="86" t="str">
        <f>IF(OR(Q28="",T28="",U28="",V28=""),"",SUM(Q28,T28,U28,V28))</f>
        <v/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48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0"/>
      <c r="N29" s="90"/>
      <c r="O29" s="54" t="str">
        <f>IF(MAX(I29:K29)&gt;0,IF(MAX(I29:K29)&lt;0,0,TRUNC(MAX(I29:K29)/1)*1),"")</f>
        <v/>
      </c>
      <c r="P29" s="55" t="str">
        <f>IF(MAX(L29:N29)&gt;0,IF(MAX(L29:N29)&lt;0,0,TRUNC(MAX(L29:N29)/1)*1),"")</f>
        <v/>
      </c>
      <c r="Q29" s="56" t="str">
        <f>IF(O29="","",IF(P29="","",IF(SUM(O29:P29)=0,"",SUM(O29:P29))))</f>
        <v/>
      </c>
      <c r="R29" s="57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8" t="str">
        <f>IF(AC29&lt;35,"",IF(R29="","",R29*AG29))</f>
        <v/>
      </c>
      <c r="T29" s="59"/>
      <c r="U29" s="59"/>
      <c r="V29" s="91"/>
      <c r="W29" s="59"/>
      <c r="X29" s="61"/>
      <c r="Y29" s="92"/>
      <c r="Z29" s="93"/>
      <c r="AA29" s="64">
        <f>V5</f>
        <v>44742</v>
      </c>
      <c r="AB29" s="65" t="b">
        <f>IF(ISNUMBER(FIND("M",C29)),"m",IF(ISNUMBER(FIND("K",C29)),"k"))</f>
        <v>0</v>
      </c>
      <c r="AC29" s="66" t="str">
        <f>IF(OR(E29="",AA29=""),"",(YEAR(AA29)-YEAR(E29)))</f>
        <v/>
      </c>
      <c r="AD29" s="67">
        <f>IF(AC29&gt;34,1,"")</f>
        <v>1</v>
      </c>
      <c r="AE29" s="94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69" t="str">
        <f>IF(AB29="m",AE29,IF(AB29="k",AF29,""))</f>
        <v/>
      </c>
      <c r="AH29" s="70" t="str">
        <f>IF(Q29="","",IF(B29="","",IF(B29&gt;175.508,1,IF(B29&lt;32,10^(0.75194503*LOG10(32/175.508)^2),10^(0.75194503*LOG10(B29/175.508)^2)))))</f>
        <v/>
      </c>
    </row>
    <row r="30" ht="18.0" customHeight="1">
      <c r="A30" s="71"/>
      <c r="B30" s="72"/>
      <c r="C30" s="73"/>
      <c r="D30" s="7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 t="str">
        <f>IF(R29="","",R29*1.2)</f>
        <v/>
      </c>
      <c r="R30" s="79"/>
      <c r="S30" s="83"/>
      <c r="T30" s="84" t="str">
        <f>IF(T29&gt;0,T29*20,"")</f>
        <v/>
      </c>
      <c r="U30" s="84" t="str">
        <f>IF(U29="","",(U29*10)*AH29)</f>
        <v/>
      </c>
      <c r="V30" s="85" t="str">
        <f>IF(ROUNDUP(V29,1)&gt;0,IF((80+(8-ROUNDUP(V29,1))*40)&lt;0,0,80+(8-ROUNDUP(V29,1))*40),"")</f>
        <v/>
      </c>
      <c r="W30" s="84" t="str">
        <f>IF(SUM(T30,U30,V30)&gt;0,SUM(T30,U30,V30),"")</f>
        <v/>
      </c>
      <c r="X30" s="86" t="str">
        <f>IF(OR(Q30="",T30="",U30="",V30=""),"",SUM(Q30,T30,U30,V30))</f>
        <v/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48"/>
      <c r="B31" s="49"/>
      <c r="C31" s="50"/>
      <c r="D31" s="50"/>
      <c r="E31" s="51"/>
      <c r="F31" s="50"/>
      <c r="G31" s="52"/>
      <c r="H31" s="52"/>
      <c r="I31" s="90"/>
      <c r="J31" s="90"/>
      <c r="K31" s="90"/>
      <c r="L31" s="90"/>
      <c r="M31" s="90"/>
      <c r="N31" s="90"/>
      <c r="O31" s="54" t="str">
        <f>IF(MAX(I31:K31)&gt;0,IF(MAX(I31:K31)&lt;0,0,TRUNC(MAX(I31:K31)/1)*1),"")</f>
        <v/>
      </c>
      <c r="P31" s="55" t="str">
        <f>IF(MAX(L31:N31)&gt;0,IF(MAX(L31:N31)&lt;0,0,TRUNC(MAX(L31:N31)/1)*1),"")</f>
        <v/>
      </c>
      <c r="Q31" s="56" t="str">
        <f>IF(O31="","",IF(P31="","",IF(SUM(O31:P31)=0,"",SUM(O31:P31))))</f>
        <v/>
      </c>
      <c r="R31" s="57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8" t="str">
        <f>IF(AC31&lt;35,"",IF(R31="","",R31*AG31))</f>
        <v/>
      </c>
      <c r="T31" s="59"/>
      <c r="U31" s="59"/>
      <c r="V31" s="91"/>
      <c r="W31" s="59" t="s">
        <v>67</v>
      </c>
      <c r="X31" s="61"/>
      <c r="Y31" s="92"/>
      <c r="Z31" s="93"/>
      <c r="AA31" s="64">
        <f>V5</f>
        <v>44742</v>
      </c>
      <c r="AB31" s="65" t="b">
        <f>IF(ISNUMBER(FIND("M",C31)),"m",IF(ISNUMBER(FIND("K",C31)),"k"))</f>
        <v>0</v>
      </c>
      <c r="AC31" s="66" t="str">
        <f>IF(OR(E31="",AA31=""),"",(YEAR(AA31)-YEAR(E31)))</f>
        <v/>
      </c>
      <c r="AD31" s="67">
        <f>IF(AC31&gt;34,1,"")</f>
        <v>1</v>
      </c>
      <c r="AE31" s="94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69" t="str">
        <f>IF(AB31="m",AE31,IF(AB31="k",AF31,""))</f>
        <v/>
      </c>
      <c r="AH31" s="70" t="str">
        <f>IF(Q31="","",IF(B31="","",IF(B31&gt;175.508,1,IF(B31&lt;32,10^(0.75194503*LOG10(32/175.508)^2),10^(0.75194503*LOG10(B31/175.508)^2)))))</f>
        <v/>
      </c>
    </row>
    <row r="32" ht="18.0" customHeight="1">
      <c r="A32" s="95"/>
      <c r="B32" s="49"/>
      <c r="C32" s="96"/>
      <c r="D32" s="97"/>
      <c r="E32" s="98"/>
      <c r="F32" s="98"/>
      <c r="G32" s="99"/>
      <c r="H32" s="100"/>
      <c r="I32" s="101"/>
      <c r="J32" s="102"/>
      <c r="K32" s="103"/>
      <c r="L32" s="101"/>
      <c r="M32" s="102"/>
      <c r="N32" s="103"/>
      <c r="O32" s="101"/>
      <c r="P32" s="104"/>
      <c r="Q32" s="105" t="str">
        <f>IF(R31="","",R31*1.2)</f>
        <v/>
      </c>
      <c r="R32" s="102"/>
      <c r="S32" s="106"/>
      <c r="T32" s="85" t="str">
        <f>IF(T31&gt;0,T31*20,"")</f>
        <v/>
      </c>
      <c r="U32" s="84" t="str">
        <f>IF(U31="","",(U31*10)*AH31)</f>
        <v/>
      </c>
      <c r="V32" s="85" t="str">
        <f>IF(ROUNDUP(V31,1)&gt;0,IF((80+(8-ROUNDUP(V31,1))*40)&lt;0,0,80+(8-ROUNDUP(V31,1))*40),"")</f>
        <v/>
      </c>
      <c r="W32" s="85" t="str">
        <f>IF(SUM(T32,U32,V32)&gt;0,SUM(T32,U32,V32),"")</f>
        <v/>
      </c>
      <c r="X32" s="107" t="str">
        <f>IF(OR(Q32="",T32="",U32="",V32=""),"",SUM(Q32,T32,U32,V32))</f>
        <v/>
      </c>
      <c r="Y32" s="108"/>
      <c r="Z32" s="109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0"/>
      <c r="B33" s="111"/>
      <c r="C33" s="112"/>
      <c r="D33" s="112"/>
      <c r="E33" s="113"/>
      <c r="F33" s="112"/>
      <c r="G33" s="114"/>
      <c r="H33" s="114"/>
      <c r="I33" s="115"/>
      <c r="J33" s="115"/>
      <c r="K33" s="115"/>
      <c r="L33" s="115"/>
      <c r="M33" s="115"/>
      <c r="N33" s="115"/>
      <c r="O33" s="116" t="str">
        <f>IF(MAX(I33:K33)&gt;0,IF(MAX(I33:K33)&lt;0,0,TRUNC(MAX(I33:K33)/1)*1),"")</f>
        <v/>
      </c>
      <c r="P33" s="117" t="str">
        <f>IF(MAX(L33:N33)&gt;0,IF(MAX(L33:N33)&lt;0,0,TRUNC(MAX(L33:N33)/1)*1),"")</f>
        <v/>
      </c>
      <c r="Q33" s="118" t="str">
        <f>IF(O33="","",IF(P33="","",IF(SUM(O33:P33)=0,"",SUM(O33:P33))))</f>
        <v/>
      </c>
      <c r="R33" s="119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0" t="str">
        <f>IF(AC33&lt;35,"",IF(R33="","",R33*AG33))</f>
        <v/>
      </c>
      <c r="T33" s="121"/>
      <c r="U33" s="121"/>
      <c r="V33" s="91"/>
      <c r="W33" s="121" t="s">
        <v>67</v>
      </c>
      <c r="X33" s="122"/>
      <c r="Y33" s="123"/>
      <c r="Z33" s="124"/>
      <c r="AA33" s="64">
        <f>V5</f>
        <v>44742</v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4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95"/>
      <c r="B34" s="49"/>
      <c r="C34" s="96"/>
      <c r="D34" s="97"/>
      <c r="E34" s="98"/>
      <c r="F34" s="98"/>
      <c r="G34" s="99"/>
      <c r="H34" s="100"/>
      <c r="I34" s="101"/>
      <c r="J34" s="102"/>
      <c r="K34" s="103"/>
      <c r="L34" s="101"/>
      <c r="M34" s="102"/>
      <c r="N34" s="103"/>
      <c r="O34" s="101"/>
      <c r="P34" s="104"/>
      <c r="Q34" s="105" t="str">
        <f>IF(R33="","",R33*1.2)</f>
        <v/>
      </c>
      <c r="R34" s="102"/>
      <c r="S34" s="106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07" t="str">
        <f>IF(OR(Q34="",T34="",U34="",V34=""),"",SUM(Q34,T34,U34,V34))</f>
        <v/>
      </c>
      <c r="Y34" s="108"/>
      <c r="Z34" s="109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0"/>
      <c r="B35" s="111"/>
      <c r="C35" s="112"/>
      <c r="D35" s="112"/>
      <c r="E35" s="113"/>
      <c r="F35" s="112"/>
      <c r="G35" s="114"/>
      <c r="H35" s="114"/>
      <c r="I35" s="115"/>
      <c r="J35" s="115"/>
      <c r="K35" s="115"/>
      <c r="L35" s="115"/>
      <c r="M35" s="115"/>
      <c r="N35" s="115"/>
      <c r="O35" s="116" t="str">
        <f>IF(MAX(I35:K35)&gt;0,IF(MAX(I35:K35)&lt;0,0,TRUNC(MAX(I35:K35)/1)*1),"")</f>
        <v/>
      </c>
      <c r="P35" s="117" t="str">
        <f>IF(MAX(L35:N35)&gt;0,IF(MAX(L35:N35)&lt;0,0,TRUNC(MAX(L35:N35)/1)*1),"")</f>
        <v/>
      </c>
      <c r="Q35" s="118" t="str">
        <f>IF(O35="","",IF(P35="","",IF(SUM(O35:P35)=0,"",SUM(O35:P35))))</f>
        <v/>
      </c>
      <c r="R35" s="119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0" t="str">
        <f>IF(AC35&lt;35,"",IF(R35="","",R35*AG35))</f>
        <v/>
      </c>
      <c r="T35" s="121"/>
      <c r="U35" s="121"/>
      <c r="V35" s="91"/>
      <c r="W35" s="121" t="s">
        <v>67</v>
      </c>
      <c r="X35" s="122"/>
      <c r="Y35" s="123"/>
      <c r="Z35" s="124"/>
      <c r="AA35" s="64">
        <f>V5</f>
        <v>44742</v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4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25"/>
      <c r="B36" s="126"/>
      <c r="C36" s="127"/>
      <c r="D36" s="128"/>
      <c r="E36" s="129"/>
      <c r="F36" s="129"/>
      <c r="G36" s="130"/>
      <c r="H36" s="131"/>
      <c r="I36" s="132"/>
      <c r="J36" s="133"/>
      <c r="K36" s="134"/>
      <c r="L36" s="132"/>
      <c r="M36" s="133"/>
      <c r="N36" s="134"/>
      <c r="O36" s="132"/>
      <c r="P36" s="135"/>
      <c r="Q36" s="136" t="str">
        <f>IF(R35="","",R35*1.2)</f>
        <v/>
      </c>
      <c r="R36" s="133"/>
      <c r="S36" s="137"/>
      <c r="T36" s="138" t="str">
        <f>IF(T35&gt;0,T35*20,"")</f>
        <v/>
      </c>
      <c r="U36" s="138" t="str">
        <f>IF(U35="","",(U35*10)*AH35)</f>
        <v/>
      </c>
      <c r="V36" s="138" t="str">
        <f>IF(ROUNDUP(V35,1)&gt;0,IF((80+(8-ROUNDUP(V35,1))*40)&lt;0,0,80+(8-ROUNDUP(V35,1))*40),"")</f>
        <v/>
      </c>
      <c r="W36" s="138" t="str">
        <f>IF(SUM(T36,U36,V36)&gt;0,SUM(T36,U36,V36),"")</f>
        <v/>
      </c>
      <c r="X36" s="139" t="str">
        <f>IF(OR(Q36="",T36="",U36="",V36=""),"",SUM(Q36,T36,U36,V36))</f>
        <v/>
      </c>
      <c r="Y36" s="140"/>
      <c r="Z36" s="141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42"/>
      <c r="B37" s="142"/>
      <c r="C37" s="142"/>
      <c r="D37" s="143"/>
      <c r="E37" s="144"/>
      <c r="F37" s="144"/>
      <c r="G37" s="145"/>
      <c r="H37" s="145"/>
      <c r="I37" s="146"/>
      <c r="J37" s="146"/>
      <c r="K37" s="146"/>
      <c r="L37" s="146"/>
      <c r="M37" s="146"/>
      <c r="N37" s="146"/>
      <c r="O37" s="142"/>
      <c r="P37" s="142"/>
      <c r="Q37" s="142"/>
      <c r="R37" s="142"/>
      <c r="S37" s="142"/>
      <c r="T37" s="146"/>
      <c r="U37" s="146"/>
      <c r="V37" s="147"/>
      <c r="W37" s="147"/>
      <c r="X37" s="148"/>
      <c r="Y37" s="149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0" t="s">
        <v>68</v>
      </c>
      <c r="B38" s="150"/>
      <c r="C38" s="150" t="s">
        <v>69</v>
      </c>
      <c r="H38" s="150" t="s">
        <v>70</v>
      </c>
      <c r="I38" s="151">
        <v>1.0</v>
      </c>
      <c r="J38" s="150" t="s">
        <v>71</v>
      </c>
      <c r="AA38" s="150"/>
      <c r="AB38" s="150"/>
      <c r="AC38" s="150"/>
      <c r="AD38" s="150"/>
      <c r="AE38" s="150"/>
      <c r="AF38" s="150"/>
      <c r="AG38" s="150"/>
      <c r="AH38" s="152"/>
    </row>
    <row r="39" ht="12.75" customHeight="1">
      <c r="B39" s="150"/>
      <c r="C39" s="153" t="s">
        <v>7</v>
      </c>
      <c r="D39" s="154"/>
      <c r="E39" s="154"/>
      <c r="F39" s="154"/>
      <c r="G39" s="154"/>
      <c r="H39" s="155"/>
      <c r="I39" s="151">
        <v>2.0</v>
      </c>
      <c r="J39" s="150" t="s">
        <v>72</v>
      </c>
      <c r="AA39" s="150"/>
      <c r="AB39" s="150"/>
      <c r="AC39" s="150"/>
      <c r="AD39" s="150"/>
      <c r="AE39" s="150"/>
      <c r="AF39" s="150"/>
      <c r="AG39" s="150"/>
      <c r="AH39" s="152"/>
    </row>
    <row r="40" ht="12.75" customHeight="1">
      <c r="A40" s="150" t="s">
        <v>73</v>
      </c>
      <c r="B40" s="150"/>
      <c r="C40" s="150"/>
      <c r="H40" s="150"/>
      <c r="I40" s="150">
        <v>3.0</v>
      </c>
      <c r="J40" s="150" t="s">
        <v>74</v>
      </c>
      <c r="AA40" s="150"/>
      <c r="AB40" s="150"/>
      <c r="AC40" s="150"/>
      <c r="AD40" s="150"/>
      <c r="AE40" s="150"/>
      <c r="AF40" s="150"/>
      <c r="AG40" s="150"/>
      <c r="AH40" s="152"/>
    </row>
    <row r="41" ht="12.75" customHeight="1">
      <c r="B41" s="156"/>
      <c r="C41" s="150"/>
      <c r="H41" s="150"/>
      <c r="I41" s="16"/>
      <c r="J41" s="155"/>
      <c r="AA41" s="16"/>
      <c r="AB41" s="16"/>
      <c r="AC41" s="16"/>
      <c r="AD41" s="16"/>
      <c r="AE41" s="16"/>
      <c r="AF41" s="16"/>
      <c r="AG41" s="16"/>
      <c r="AH41" s="157"/>
    </row>
    <row r="42" ht="12.75" customHeight="1">
      <c r="B42" s="150"/>
      <c r="C42" s="150"/>
      <c r="H42" s="158" t="s">
        <v>75</v>
      </c>
      <c r="I42" s="150"/>
      <c r="AA42" s="16"/>
      <c r="AB42" s="16"/>
      <c r="AC42" s="16"/>
      <c r="AD42" s="16"/>
      <c r="AE42" s="16"/>
      <c r="AF42" s="16"/>
      <c r="AG42" s="16"/>
      <c r="AH42" s="157"/>
    </row>
    <row r="43" ht="12.75" customHeight="1">
      <c r="A43" s="32"/>
      <c r="B43" s="32"/>
      <c r="C43" s="155"/>
      <c r="D43" s="47"/>
      <c r="E43" s="47"/>
      <c r="F43" s="47"/>
      <c r="G43" s="16"/>
      <c r="H43" s="158" t="s">
        <v>76</v>
      </c>
      <c r="I43" s="150"/>
      <c r="AA43" s="16"/>
      <c r="AB43" s="16"/>
      <c r="AC43" s="16"/>
      <c r="AD43" s="16"/>
      <c r="AE43" s="16"/>
      <c r="AF43" s="16"/>
      <c r="AG43" s="16"/>
      <c r="AH43" s="157"/>
    </row>
    <row r="44" ht="12.75" customHeight="1">
      <c r="A44" s="150" t="s">
        <v>77</v>
      </c>
      <c r="B44" s="150"/>
      <c r="C44" s="150" t="s">
        <v>78</v>
      </c>
      <c r="H44" s="158" t="s">
        <v>79</v>
      </c>
      <c r="I44" s="150" t="s">
        <v>80</v>
      </c>
      <c r="AA44" s="16"/>
      <c r="AB44" s="16"/>
      <c r="AC44" s="16"/>
      <c r="AD44" s="16"/>
      <c r="AE44" s="16"/>
      <c r="AF44" s="16"/>
      <c r="AG44" s="16"/>
      <c r="AH44" s="157"/>
    </row>
    <row r="45" ht="12.75" customHeight="1">
      <c r="A45" s="32"/>
      <c r="B45" s="32"/>
      <c r="C45" s="150"/>
      <c r="H45" s="150"/>
      <c r="I45" s="158"/>
      <c r="J45" s="150"/>
      <c r="K45" s="159"/>
      <c r="L45" s="32"/>
      <c r="M45" s="32"/>
      <c r="N45" s="32"/>
      <c r="O45" s="32"/>
      <c r="P45" s="32"/>
      <c r="Q45" s="32"/>
      <c r="R45" s="32"/>
      <c r="S45" s="32"/>
      <c r="T45" s="160"/>
      <c r="U45" s="160"/>
      <c r="V45" s="160"/>
      <c r="W45" s="160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7"/>
    </row>
    <row r="46" ht="12.75" customHeight="1">
      <c r="A46" s="150" t="s">
        <v>81</v>
      </c>
      <c r="B46" s="150"/>
      <c r="C46" s="150" t="s">
        <v>71</v>
      </c>
      <c r="H46" s="158" t="s">
        <v>82</v>
      </c>
      <c r="I46" s="150"/>
      <c r="AA46" s="16"/>
      <c r="AB46" s="16"/>
      <c r="AC46" s="16"/>
      <c r="AD46" s="16"/>
      <c r="AE46" s="16"/>
      <c r="AF46" s="16"/>
      <c r="AG46" s="16"/>
      <c r="AH46" s="157"/>
    </row>
    <row r="47" ht="12.75" customHeight="1">
      <c r="A47" s="32"/>
      <c r="B47" s="32"/>
      <c r="C47" s="150"/>
      <c r="H47" s="150"/>
      <c r="I47" s="150"/>
      <c r="AA47" s="16"/>
      <c r="AB47" s="16"/>
      <c r="AC47" s="16"/>
      <c r="AD47" s="16"/>
      <c r="AE47" s="16"/>
      <c r="AF47" s="16"/>
      <c r="AG47" s="16"/>
      <c r="AH47" s="157"/>
    </row>
    <row r="48" ht="13.5" customHeight="1">
      <c r="A48" s="161" t="s">
        <v>83</v>
      </c>
      <c r="B48" s="162" t="s">
        <v>84</v>
      </c>
      <c r="C48" s="162"/>
      <c r="D48" s="163"/>
      <c r="E48" s="163"/>
      <c r="F48" s="163"/>
      <c r="G48" s="164"/>
      <c r="H48" s="164"/>
      <c r="I48" s="156"/>
      <c r="AA48" s="16"/>
      <c r="AB48" s="16"/>
      <c r="AC48" s="16"/>
      <c r="AD48" s="16"/>
      <c r="AE48" s="16"/>
      <c r="AF48" s="16"/>
      <c r="AG48" s="16"/>
      <c r="AH48" s="157"/>
    </row>
    <row r="49" ht="13.5" customHeight="1">
      <c r="A49" s="32"/>
      <c r="B49" s="32"/>
      <c r="C49" s="162"/>
      <c r="D49" s="47"/>
      <c r="E49" s="47"/>
      <c r="F49" s="47"/>
      <c r="G49" s="16"/>
      <c r="H49" s="16"/>
      <c r="I49" s="150"/>
      <c r="AA49" s="16"/>
      <c r="AB49" s="16"/>
      <c r="AC49" s="16"/>
      <c r="AD49" s="16"/>
      <c r="AE49" s="16"/>
      <c r="AF49" s="16"/>
      <c r="AG49" s="16"/>
      <c r="AH49" s="157"/>
    </row>
    <row r="50" ht="13.5" customHeight="1">
      <c r="A50" s="32"/>
      <c r="B50" s="32"/>
      <c r="C50" s="165"/>
      <c r="D50" s="47"/>
      <c r="E50" s="47"/>
      <c r="F50" s="47"/>
      <c r="G50" s="16"/>
      <c r="H50" s="16"/>
      <c r="I50" s="150"/>
      <c r="AA50" s="16"/>
      <c r="AB50" s="16"/>
      <c r="AC50" s="16"/>
      <c r="AD50" s="16"/>
      <c r="AE50" s="16"/>
      <c r="AF50" s="16"/>
      <c r="AG50" s="16"/>
      <c r="AH50" s="157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H249" s="2"/>
    </row>
    <row r="250" ht="12.75" customHeight="1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H250" s="2"/>
    </row>
    <row r="251" ht="12.75" customHeight="1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H251" s="2"/>
    </row>
    <row r="252" ht="12.75" customHeight="1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H252" s="2"/>
    </row>
    <row r="253" ht="12.75" customHeight="1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H253" s="2"/>
    </row>
    <row r="254" ht="12.75" customHeight="1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H254" s="2"/>
    </row>
    <row r="255" ht="12.75" customHeight="1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H255" s="2"/>
    </row>
    <row r="256" ht="12.75" customHeight="1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H256" s="2"/>
    </row>
    <row r="257" ht="12.75" customHeight="1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H257" s="2"/>
    </row>
    <row r="258" ht="12.75" customHeight="1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H258" s="2"/>
    </row>
    <row r="259" ht="12.75" customHeight="1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H259" s="2"/>
    </row>
    <row r="260" ht="12.75" customHeight="1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H260" s="2"/>
    </row>
    <row r="261" ht="12.75" customHeight="1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H261" s="2"/>
    </row>
    <row r="262" ht="12.75" customHeight="1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H262" s="2"/>
    </row>
    <row r="263" ht="12.75" customHeight="1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H263" s="2"/>
    </row>
    <row r="264" ht="12.75" customHeight="1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H264" s="2"/>
    </row>
    <row r="265" ht="12.75" customHeight="1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H265" s="2"/>
    </row>
    <row r="266" ht="12.75" customHeight="1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H266" s="2"/>
    </row>
    <row r="267" ht="12.75" customHeight="1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H267" s="2"/>
    </row>
    <row r="268" ht="12.75" customHeight="1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H268" s="2"/>
    </row>
    <row r="269" ht="12.75" customHeight="1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H269" s="2"/>
    </row>
    <row r="270" ht="12.75" customHeight="1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H270" s="2"/>
    </row>
    <row r="271" ht="12.75" customHeight="1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H271" s="2"/>
    </row>
    <row r="272" ht="12.75" customHeight="1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H272" s="2"/>
    </row>
    <row r="273" ht="12.75" customHeight="1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H273" s="2"/>
    </row>
    <row r="274" ht="12.75" customHeight="1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H274" s="2"/>
    </row>
    <row r="275" ht="12.75" customHeight="1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H275" s="2"/>
    </row>
    <row r="276" ht="12.75" customHeight="1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H276" s="2"/>
    </row>
    <row r="277" ht="12.75" customHeight="1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H277" s="2"/>
    </row>
    <row r="278" ht="12.75" customHeight="1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H278" s="2"/>
    </row>
    <row r="279" ht="12.75" customHeight="1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H279" s="2"/>
    </row>
    <row r="280" ht="12.75" customHeight="1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H280" s="2"/>
    </row>
    <row r="281" ht="12.75" customHeight="1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H281" s="2"/>
    </row>
    <row r="282" ht="12.75" customHeight="1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H282" s="2"/>
    </row>
    <row r="283" ht="12.75" customHeight="1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H283" s="2"/>
    </row>
    <row r="284" ht="12.75" customHeight="1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H284" s="2"/>
    </row>
    <row r="285" ht="12.75" customHeight="1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H285" s="2"/>
    </row>
    <row r="286" ht="12.75" customHeight="1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H286" s="2"/>
    </row>
    <row r="287" ht="12.75" customHeight="1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H287" s="2"/>
    </row>
    <row r="288" ht="12.75" customHeight="1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H288" s="2"/>
    </row>
    <row r="289" ht="12.75" customHeight="1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H289" s="2"/>
    </row>
    <row r="290" ht="12.75" customHeight="1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H290" s="2"/>
    </row>
    <row r="291" ht="12.75" customHeight="1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H291" s="2"/>
    </row>
    <row r="292" ht="12.75" customHeight="1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H292" s="2"/>
    </row>
    <row r="293" ht="12.75" customHeight="1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H293" s="2"/>
    </row>
    <row r="294" ht="12.75" customHeight="1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H294" s="2"/>
    </row>
    <row r="295" ht="12.75" customHeight="1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H295" s="2"/>
    </row>
    <row r="296" ht="12.75" customHeight="1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H296" s="2"/>
    </row>
    <row r="297" ht="12.75" customHeight="1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H297" s="2"/>
    </row>
    <row r="298" ht="12.75" customHeight="1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H298" s="2"/>
    </row>
    <row r="299" ht="12.75" customHeight="1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H299" s="2"/>
    </row>
    <row r="300" ht="12.75" customHeight="1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H300" s="2"/>
    </row>
    <row r="301" ht="12.75" customHeight="1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H301" s="2"/>
    </row>
    <row r="302" ht="12.75" customHeight="1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H302" s="2"/>
    </row>
    <row r="303" ht="12.75" customHeight="1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H303" s="2"/>
    </row>
    <row r="304" ht="12.75" customHeight="1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H304" s="2"/>
    </row>
    <row r="305" ht="12.75" customHeight="1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H305" s="2"/>
    </row>
    <row r="306" ht="12.75" customHeight="1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H306" s="2"/>
    </row>
    <row r="307" ht="12.75" customHeight="1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H307" s="2"/>
    </row>
    <row r="308" ht="12.75" customHeight="1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H308" s="2"/>
    </row>
    <row r="309" ht="12.75" customHeight="1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H309" s="2"/>
    </row>
    <row r="310" ht="12.75" customHeight="1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H310" s="2"/>
    </row>
    <row r="311" ht="12.75" customHeight="1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H311" s="2"/>
    </row>
    <row r="312" ht="12.75" customHeight="1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H312" s="2"/>
    </row>
    <row r="313" ht="12.75" customHeight="1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H313" s="2"/>
    </row>
    <row r="314" ht="12.75" customHeight="1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H314" s="2"/>
    </row>
    <row r="315" ht="12.75" customHeight="1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H315" s="2"/>
    </row>
    <row r="316" ht="12.75" customHeight="1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H316" s="2"/>
    </row>
    <row r="317" ht="12.75" customHeight="1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H317" s="2"/>
    </row>
    <row r="318" ht="12.75" customHeight="1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H318" s="2"/>
    </row>
    <row r="319" ht="12.75" customHeight="1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H319" s="2"/>
    </row>
    <row r="320" ht="12.75" customHeight="1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H320" s="2"/>
    </row>
    <row r="321" ht="12.75" customHeight="1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H321" s="2"/>
    </row>
    <row r="322" ht="12.75" customHeight="1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H322" s="2"/>
    </row>
    <row r="323" ht="12.75" customHeight="1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H323" s="2"/>
    </row>
    <row r="324" ht="12.75" customHeight="1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H324" s="2"/>
    </row>
    <row r="325" ht="12.75" customHeight="1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H325" s="2"/>
    </row>
    <row r="326" ht="12.75" customHeight="1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H326" s="2"/>
    </row>
    <row r="327" ht="12.75" customHeight="1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H327" s="2"/>
    </row>
    <row r="328" ht="12.75" customHeight="1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H328" s="2"/>
    </row>
    <row r="329" ht="12.75" customHeight="1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H329" s="2"/>
    </row>
    <row r="330" ht="12.75" customHeight="1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H330" s="2"/>
    </row>
    <row r="331" ht="12.75" customHeight="1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H331" s="2"/>
    </row>
    <row r="332" ht="12.75" customHeight="1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H332" s="2"/>
    </row>
    <row r="333" ht="12.75" customHeight="1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H333" s="2"/>
    </row>
    <row r="334" ht="12.75" customHeight="1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H334" s="2"/>
    </row>
    <row r="335" ht="12.75" customHeight="1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H335" s="2"/>
    </row>
    <row r="336" ht="12.75" customHeight="1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H336" s="2"/>
    </row>
    <row r="337" ht="12.75" customHeight="1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H337" s="2"/>
    </row>
    <row r="338" ht="12.75" customHeight="1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H338" s="2"/>
    </row>
    <row r="339" ht="12.75" customHeight="1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H339" s="2"/>
    </row>
    <row r="340" ht="12.75" customHeight="1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H340" s="2"/>
    </row>
    <row r="341" ht="12.75" customHeight="1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H341" s="2"/>
    </row>
    <row r="342" ht="12.75" customHeight="1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H342" s="2"/>
    </row>
    <row r="343" ht="12.75" customHeight="1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H343" s="2"/>
    </row>
    <row r="344" ht="12.75" customHeight="1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H344" s="2"/>
    </row>
    <row r="345" ht="12.75" customHeight="1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H345" s="2"/>
    </row>
    <row r="346" ht="12.75" customHeight="1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H346" s="2"/>
    </row>
    <row r="347" ht="12.75" customHeight="1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H347" s="2"/>
    </row>
    <row r="348" ht="12.75" customHeight="1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H348" s="2"/>
    </row>
    <row r="349" ht="12.75" customHeight="1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H349" s="2"/>
    </row>
    <row r="350" ht="12.75" customHeight="1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H350" s="2"/>
    </row>
    <row r="351" ht="12.75" customHeight="1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H351" s="2"/>
    </row>
    <row r="352" ht="12.75" customHeight="1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H352" s="2"/>
    </row>
    <row r="353" ht="12.75" customHeight="1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H353" s="2"/>
    </row>
    <row r="354" ht="12.75" customHeight="1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H354" s="2"/>
    </row>
    <row r="355" ht="12.75" customHeight="1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H355" s="2"/>
    </row>
    <row r="356" ht="12.75" customHeight="1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H356" s="2"/>
    </row>
    <row r="357" ht="12.75" customHeight="1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H357" s="2"/>
    </row>
    <row r="358" ht="12.75" customHeight="1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H358" s="2"/>
    </row>
    <row r="359" ht="12.75" customHeight="1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H359" s="2"/>
    </row>
    <row r="360" ht="12.75" customHeight="1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H360" s="2"/>
    </row>
    <row r="361" ht="12.75" customHeight="1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H361" s="2"/>
    </row>
    <row r="362" ht="12.75" customHeight="1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H362" s="2"/>
    </row>
    <row r="363" ht="12.75" customHeight="1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H363" s="2"/>
    </row>
    <row r="364" ht="12.75" customHeight="1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H364" s="2"/>
    </row>
    <row r="365" ht="12.75" customHeight="1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H365" s="2"/>
    </row>
    <row r="366" ht="12.75" customHeight="1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H366" s="2"/>
    </row>
    <row r="367" ht="12.75" customHeight="1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H367" s="2"/>
    </row>
    <row r="368" ht="12.75" customHeight="1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H368" s="2"/>
    </row>
    <row r="369" ht="12.75" customHeight="1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H369" s="2"/>
    </row>
    <row r="370" ht="12.75" customHeight="1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H370" s="2"/>
    </row>
    <row r="371" ht="12.75" customHeight="1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H371" s="2"/>
    </row>
    <row r="372" ht="12.75" customHeight="1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H372" s="2"/>
    </row>
    <row r="373" ht="12.75" customHeight="1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H373" s="2"/>
    </row>
    <row r="374" ht="12.75" customHeight="1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H374" s="2"/>
    </row>
    <row r="375" ht="12.75" customHeight="1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H375" s="2"/>
    </row>
    <row r="376" ht="12.75" customHeight="1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H376" s="2"/>
    </row>
    <row r="377" ht="12.75" customHeight="1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H377" s="2"/>
    </row>
    <row r="378" ht="12.75" customHeight="1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H378" s="2"/>
    </row>
    <row r="379" ht="12.75" customHeight="1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H379" s="2"/>
    </row>
    <row r="380" ht="12.75" customHeight="1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H380" s="2"/>
    </row>
    <row r="381" ht="12.75" customHeight="1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H381" s="2"/>
    </row>
    <row r="382" ht="12.75" customHeight="1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H382" s="2"/>
    </row>
    <row r="383" ht="12.75" customHeight="1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H383" s="2"/>
    </row>
    <row r="384" ht="12.75" customHeight="1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H384" s="2"/>
    </row>
    <row r="385" ht="12.75" customHeight="1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H385" s="2"/>
    </row>
    <row r="386" ht="12.75" customHeight="1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H386" s="2"/>
    </row>
    <row r="387" ht="12.75" customHeight="1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H387" s="2"/>
    </row>
    <row r="388" ht="12.75" customHeight="1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H388" s="2"/>
    </row>
    <row r="389" ht="12.75" customHeight="1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H389" s="2"/>
    </row>
    <row r="390" ht="12.75" customHeight="1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H390" s="2"/>
    </row>
    <row r="391" ht="12.75" customHeight="1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H391" s="2"/>
    </row>
    <row r="392" ht="12.75" customHeight="1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H392" s="2"/>
    </row>
    <row r="393" ht="12.75" customHeight="1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H393" s="2"/>
    </row>
    <row r="394" ht="12.75" customHeight="1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H394" s="2"/>
    </row>
    <row r="395" ht="12.75" customHeight="1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H395" s="2"/>
    </row>
    <row r="396" ht="12.75" customHeight="1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H396" s="2"/>
    </row>
    <row r="397" ht="12.75" customHeight="1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H397" s="2"/>
    </row>
    <row r="398" ht="12.75" customHeight="1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H398" s="2"/>
    </row>
    <row r="399" ht="12.75" customHeight="1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H399" s="2"/>
    </row>
    <row r="400" ht="12.75" customHeight="1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H400" s="2"/>
    </row>
    <row r="401" ht="12.75" customHeight="1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H401" s="2"/>
    </row>
    <row r="402" ht="12.75" customHeight="1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H402" s="2"/>
    </row>
    <row r="403" ht="12.75" customHeight="1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H403" s="2"/>
    </row>
    <row r="404" ht="12.75" customHeight="1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H404" s="2"/>
    </row>
    <row r="405" ht="12.75" customHeight="1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H405" s="2"/>
    </row>
    <row r="406" ht="12.75" customHeight="1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H406" s="2"/>
    </row>
    <row r="407" ht="12.75" customHeight="1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H407" s="2"/>
    </row>
    <row r="408" ht="12.75" customHeight="1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H408" s="2"/>
    </row>
    <row r="409" ht="12.75" customHeight="1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H409" s="2"/>
    </row>
    <row r="410" ht="12.75" customHeight="1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H410" s="2"/>
    </row>
    <row r="411" ht="12.75" customHeight="1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H411" s="2"/>
    </row>
    <row r="412" ht="12.75" customHeight="1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H412" s="2"/>
    </row>
    <row r="413" ht="12.75" customHeight="1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H413" s="2"/>
    </row>
    <row r="414" ht="12.75" customHeight="1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H414" s="2"/>
    </row>
    <row r="415" ht="12.75" customHeight="1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H415" s="2"/>
    </row>
    <row r="416" ht="12.75" customHeight="1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H416" s="2"/>
    </row>
    <row r="417" ht="12.75" customHeight="1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H417" s="2"/>
    </row>
    <row r="418" ht="12.75" customHeight="1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H418" s="2"/>
    </row>
    <row r="419" ht="12.75" customHeight="1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H419" s="2"/>
    </row>
    <row r="420" ht="12.75" customHeight="1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H420" s="2"/>
    </row>
    <row r="421" ht="12.75" customHeight="1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H421" s="2"/>
    </row>
    <row r="422" ht="12.75" customHeight="1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H422" s="2"/>
    </row>
    <row r="423" ht="12.75" customHeight="1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H423" s="2"/>
    </row>
    <row r="424" ht="12.75" customHeight="1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H424" s="2"/>
    </row>
    <row r="425" ht="12.75" customHeight="1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H425" s="2"/>
    </row>
    <row r="426" ht="12.75" customHeight="1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H426" s="2"/>
    </row>
    <row r="427" ht="12.75" customHeight="1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H427" s="2"/>
    </row>
    <row r="428" ht="12.75" customHeight="1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H428" s="2"/>
    </row>
    <row r="429" ht="12.75" customHeight="1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H429" s="2"/>
    </row>
    <row r="430" ht="12.75" customHeight="1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H430" s="2"/>
    </row>
    <row r="431" ht="12.75" customHeight="1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H431" s="2"/>
    </row>
    <row r="432" ht="12.75" customHeight="1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H432" s="2"/>
    </row>
    <row r="433" ht="12.75" customHeight="1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H433" s="2"/>
    </row>
    <row r="434" ht="12.75" customHeight="1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H434" s="2"/>
    </row>
    <row r="435" ht="12.75" customHeight="1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H435" s="2"/>
    </row>
    <row r="436" ht="12.75" customHeight="1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H436" s="2"/>
    </row>
    <row r="437" ht="12.75" customHeight="1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H437" s="2"/>
    </row>
    <row r="438" ht="12.75" customHeight="1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H438" s="2"/>
    </row>
    <row r="439" ht="12.75" customHeight="1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H439" s="2"/>
    </row>
    <row r="440" ht="12.75" customHeight="1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H440" s="2"/>
    </row>
    <row r="441" ht="12.75" customHeight="1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H441" s="2"/>
    </row>
    <row r="442" ht="12.75" customHeight="1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H442" s="2"/>
    </row>
    <row r="443" ht="12.75" customHeight="1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H443" s="2"/>
    </row>
    <row r="444" ht="12.75" customHeight="1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H444" s="2"/>
    </row>
    <row r="445" ht="12.75" customHeight="1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H445" s="2"/>
    </row>
    <row r="446" ht="12.75" customHeight="1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H446" s="2"/>
    </row>
    <row r="447" ht="12.75" customHeight="1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H447" s="2"/>
    </row>
    <row r="448" ht="12.75" customHeight="1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H448" s="2"/>
    </row>
    <row r="449" ht="12.75" customHeight="1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H449" s="2"/>
    </row>
    <row r="450" ht="12.75" customHeight="1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H450" s="2"/>
    </row>
    <row r="451" ht="12.75" customHeight="1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H451" s="2"/>
    </row>
    <row r="452" ht="12.75" customHeight="1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H452" s="2"/>
    </row>
    <row r="453" ht="12.75" customHeight="1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H453" s="2"/>
    </row>
    <row r="454" ht="12.75" customHeight="1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H454" s="2"/>
    </row>
    <row r="455" ht="12.75" customHeight="1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H455" s="2"/>
    </row>
    <row r="456" ht="12.75" customHeight="1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H456" s="2"/>
    </row>
    <row r="457" ht="12.75" customHeight="1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H457" s="2"/>
    </row>
    <row r="458" ht="12.75" customHeight="1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H458" s="2"/>
    </row>
    <row r="459" ht="12.75" customHeight="1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H459" s="2"/>
    </row>
    <row r="460" ht="12.75" customHeight="1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H460" s="2"/>
    </row>
    <row r="461" ht="12.75" customHeight="1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H461" s="2"/>
    </row>
    <row r="462" ht="12.75" customHeight="1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H462" s="2"/>
    </row>
    <row r="463" ht="12.75" customHeight="1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H463" s="2"/>
    </row>
    <row r="464" ht="12.75" customHeight="1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H464" s="2"/>
    </row>
    <row r="465" ht="12.75" customHeight="1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H465" s="2"/>
    </row>
    <row r="466" ht="12.75" customHeight="1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H466" s="2"/>
    </row>
    <row r="467" ht="12.75" customHeight="1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H467" s="2"/>
    </row>
    <row r="468" ht="12.75" customHeight="1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H468" s="2"/>
    </row>
    <row r="469" ht="12.75" customHeight="1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H469" s="2"/>
    </row>
    <row r="470" ht="12.75" customHeight="1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H470" s="2"/>
    </row>
    <row r="471" ht="12.75" customHeight="1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H471" s="2"/>
    </row>
    <row r="472" ht="12.75" customHeight="1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H472" s="2"/>
    </row>
    <row r="473" ht="12.75" customHeight="1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H473" s="2"/>
    </row>
    <row r="474" ht="12.75" customHeight="1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H474" s="2"/>
    </row>
    <row r="475" ht="12.75" customHeight="1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H475" s="2"/>
    </row>
    <row r="476" ht="12.75" customHeight="1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H476" s="2"/>
    </row>
    <row r="477" ht="12.75" customHeight="1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H477" s="2"/>
    </row>
    <row r="478" ht="12.75" customHeight="1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H478" s="2"/>
    </row>
    <row r="479" ht="12.75" customHeight="1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H479" s="2"/>
    </row>
    <row r="480" ht="12.75" customHeight="1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H480" s="2"/>
    </row>
    <row r="481" ht="12.75" customHeight="1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H481" s="2"/>
    </row>
    <row r="482" ht="12.75" customHeight="1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H482" s="2"/>
    </row>
    <row r="483" ht="12.75" customHeight="1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H483" s="2"/>
    </row>
    <row r="484" ht="12.75" customHeight="1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H484" s="2"/>
    </row>
    <row r="485" ht="12.75" customHeight="1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H485" s="2"/>
    </row>
    <row r="486" ht="12.75" customHeight="1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H486" s="2"/>
    </row>
    <row r="487" ht="12.75" customHeight="1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H487" s="2"/>
    </row>
    <row r="488" ht="12.75" customHeight="1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H488" s="2"/>
    </row>
    <row r="489" ht="12.75" customHeight="1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H489" s="2"/>
    </row>
    <row r="490" ht="12.75" customHeight="1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H490" s="2"/>
    </row>
    <row r="491" ht="12.75" customHeight="1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H491" s="2"/>
    </row>
    <row r="492" ht="12.75" customHeight="1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H492" s="2"/>
    </row>
    <row r="493" ht="12.75" customHeight="1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H493" s="2"/>
    </row>
    <row r="494" ht="12.75" customHeight="1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H494" s="2"/>
    </row>
    <row r="495" ht="12.75" customHeight="1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H495" s="2"/>
    </row>
    <row r="496" ht="12.75" customHeight="1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H496" s="2"/>
    </row>
    <row r="497" ht="12.75" customHeight="1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H497" s="2"/>
    </row>
    <row r="498" ht="12.75" customHeight="1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H498" s="2"/>
    </row>
    <row r="499" ht="12.75" customHeight="1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H499" s="2"/>
    </row>
    <row r="500" ht="12.75" customHeight="1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H500" s="2"/>
    </row>
    <row r="501" ht="12.75" customHeight="1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H501" s="2"/>
    </row>
    <row r="502" ht="12.75" customHeight="1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H502" s="2"/>
    </row>
    <row r="503" ht="12.75" customHeight="1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H503" s="2"/>
    </row>
    <row r="504" ht="12.75" customHeight="1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H504" s="2"/>
    </row>
    <row r="505" ht="12.75" customHeight="1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H505" s="2"/>
    </row>
    <row r="506" ht="12.75" customHeight="1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H506" s="2"/>
    </row>
    <row r="507" ht="12.75" customHeight="1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H507" s="2"/>
    </row>
    <row r="508" ht="12.75" customHeight="1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H508" s="2"/>
    </row>
    <row r="509" ht="12.75" customHeight="1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H509" s="2"/>
    </row>
    <row r="510" ht="12.75" customHeight="1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H510" s="2"/>
    </row>
    <row r="511" ht="12.75" customHeight="1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H511" s="2"/>
    </row>
    <row r="512" ht="12.75" customHeight="1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H512" s="2"/>
    </row>
    <row r="513" ht="12.75" customHeight="1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H513" s="2"/>
    </row>
    <row r="514" ht="12.75" customHeight="1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H514" s="2"/>
    </row>
    <row r="515" ht="12.75" customHeight="1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H515" s="2"/>
    </row>
    <row r="516" ht="12.75" customHeight="1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H516" s="2"/>
    </row>
    <row r="517" ht="12.75" customHeight="1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H517" s="2"/>
    </row>
    <row r="518" ht="12.75" customHeight="1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H518" s="2"/>
    </row>
    <row r="519" ht="12.75" customHeight="1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H519" s="2"/>
    </row>
    <row r="520" ht="12.75" customHeight="1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H520" s="2"/>
    </row>
    <row r="521" ht="12.75" customHeight="1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H521" s="2"/>
    </row>
    <row r="522" ht="12.75" customHeight="1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H522" s="2"/>
    </row>
    <row r="523" ht="12.75" customHeight="1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H523" s="2"/>
    </row>
    <row r="524" ht="12.75" customHeight="1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H524" s="2"/>
    </row>
    <row r="525" ht="12.75" customHeight="1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H525" s="2"/>
    </row>
    <row r="526" ht="12.75" customHeight="1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H526" s="2"/>
    </row>
    <row r="527" ht="12.75" customHeight="1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H527" s="2"/>
    </row>
    <row r="528" ht="12.75" customHeight="1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H528" s="2"/>
    </row>
    <row r="529" ht="12.75" customHeight="1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H529" s="2"/>
    </row>
    <row r="530" ht="12.75" customHeight="1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H530" s="2"/>
    </row>
    <row r="531" ht="12.75" customHeight="1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H531" s="2"/>
    </row>
    <row r="532" ht="12.75" customHeight="1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H532" s="2"/>
    </row>
    <row r="533" ht="12.75" customHeight="1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H533" s="2"/>
    </row>
    <row r="534" ht="12.75" customHeight="1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H534" s="2"/>
    </row>
    <row r="535" ht="12.75" customHeight="1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H535" s="2"/>
    </row>
    <row r="536" ht="12.75" customHeight="1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H536" s="2"/>
    </row>
    <row r="537" ht="12.75" customHeight="1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H537" s="2"/>
    </row>
    <row r="538" ht="12.75" customHeight="1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H538" s="2"/>
    </row>
    <row r="539" ht="12.75" customHeight="1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H539" s="2"/>
    </row>
    <row r="540" ht="12.75" customHeight="1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H540" s="2"/>
    </row>
    <row r="541" ht="12.75" customHeight="1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H541" s="2"/>
    </row>
    <row r="542" ht="12.75" customHeight="1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H542" s="2"/>
    </row>
    <row r="543" ht="12.75" customHeight="1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H543" s="2"/>
    </row>
    <row r="544" ht="12.75" customHeight="1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H544" s="2"/>
    </row>
    <row r="545" ht="12.75" customHeight="1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H545" s="2"/>
    </row>
    <row r="546" ht="12.75" customHeight="1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H546" s="2"/>
    </row>
    <row r="547" ht="12.75" customHeight="1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H547" s="2"/>
    </row>
    <row r="548" ht="12.75" customHeight="1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H548" s="2"/>
    </row>
    <row r="549" ht="12.75" customHeight="1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H549" s="2"/>
    </row>
    <row r="550" ht="12.75" customHeight="1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H550" s="2"/>
    </row>
    <row r="551" ht="12.75" customHeight="1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H551" s="2"/>
    </row>
    <row r="552" ht="12.75" customHeight="1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H552" s="2"/>
    </row>
    <row r="553" ht="12.75" customHeight="1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H553" s="2"/>
    </row>
    <row r="554" ht="12.75" customHeight="1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H554" s="2"/>
    </row>
    <row r="555" ht="12.75" customHeight="1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H555" s="2"/>
    </row>
    <row r="556" ht="12.75" customHeight="1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H556" s="2"/>
    </row>
    <row r="557" ht="12.75" customHeight="1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H557" s="2"/>
    </row>
    <row r="558" ht="12.75" customHeight="1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H558" s="2"/>
    </row>
    <row r="559" ht="12.75" customHeight="1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H559" s="2"/>
    </row>
    <row r="560" ht="12.75" customHeight="1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H560" s="2"/>
    </row>
    <row r="561" ht="12.75" customHeight="1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H561" s="2"/>
    </row>
    <row r="562" ht="12.75" customHeight="1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H562" s="2"/>
    </row>
    <row r="563" ht="12.75" customHeight="1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H563" s="2"/>
    </row>
    <row r="564" ht="12.75" customHeight="1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H564" s="2"/>
    </row>
    <row r="565" ht="12.75" customHeight="1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H565" s="2"/>
    </row>
    <row r="566" ht="12.75" customHeight="1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H566" s="2"/>
    </row>
    <row r="567" ht="12.75" customHeight="1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H567" s="2"/>
    </row>
    <row r="568" ht="12.75" customHeight="1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H568" s="2"/>
    </row>
    <row r="569" ht="12.75" customHeight="1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H569" s="2"/>
    </row>
    <row r="570" ht="12.75" customHeight="1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H570" s="2"/>
    </row>
    <row r="571" ht="12.75" customHeight="1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H571" s="2"/>
    </row>
    <row r="572" ht="12.75" customHeight="1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H572" s="2"/>
    </row>
    <row r="573" ht="12.75" customHeight="1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H573" s="2"/>
    </row>
    <row r="574" ht="12.75" customHeight="1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H574" s="2"/>
    </row>
    <row r="575" ht="12.75" customHeight="1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H575" s="2"/>
    </row>
    <row r="576" ht="12.75" customHeight="1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H576" s="2"/>
    </row>
    <row r="577" ht="12.75" customHeight="1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H577" s="2"/>
    </row>
    <row r="578" ht="12.75" customHeight="1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H578" s="2"/>
    </row>
    <row r="579" ht="12.75" customHeight="1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H579" s="2"/>
    </row>
    <row r="580" ht="12.75" customHeight="1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H580" s="2"/>
    </row>
    <row r="581" ht="12.75" customHeight="1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H581" s="2"/>
    </row>
    <row r="582" ht="12.75" customHeight="1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H582" s="2"/>
    </row>
    <row r="583" ht="12.75" customHeight="1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H583" s="2"/>
    </row>
    <row r="584" ht="12.75" customHeight="1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H584" s="2"/>
    </row>
    <row r="585" ht="12.75" customHeight="1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H585" s="2"/>
    </row>
    <row r="586" ht="12.75" customHeight="1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H586" s="2"/>
    </row>
    <row r="587" ht="12.75" customHeight="1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H587" s="2"/>
    </row>
    <row r="588" ht="12.75" customHeight="1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H588" s="2"/>
    </row>
    <row r="589" ht="12.75" customHeight="1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H589" s="2"/>
    </row>
    <row r="590" ht="12.75" customHeight="1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H590" s="2"/>
    </row>
    <row r="591" ht="12.75" customHeight="1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H591" s="2"/>
    </row>
    <row r="592" ht="12.75" customHeight="1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H592" s="2"/>
    </row>
    <row r="593" ht="12.75" customHeight="1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H593" s="2"/>
    </row>
    <row r="594" ht="12.75" customHeight="1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H594" s="2"/>
    </row>
    <row r="595" ht="12.75" customHeight="1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H595" s="2"/>
    </row>
    <row r="596" ht="12.75" customHeight="1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H596" s="2"/>
    </row>
    <row r="597" ht="12.75" customHeight="1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H597" s="2"/>
    </row>
    <row r="598" ht="12.75" customHeight="1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H598" s="2"/>
    </row>
    <row r="599" ht="12.75" customHeight="1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H599" s="2"/>
    </row>
    <row r="600" ht="12.75" customHeight="1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H600" s="2"/>
    </row>
    <row r="601" ht="12.75" customHeight="1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H601" s="2"/>
    </row>
    <row r="602" ht="12.75" customHeight="1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H602" s="2"/>
    </row>
    <row r="603" ht="12.75" customHeight="1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H603" s="2"/>
    </row>
    <row r="604" ht="12.75" customHeight="1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H604" s="2"/>
    </row>
    <row r="605" ht="12.75" customHeight="1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H605" s="2"/>
    </row>
    <row r="606" ht="12.75" customHeight="1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H606" s="2"/>
    </row>
    <row r="607" ht="12.75" customHeight="1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H607" s="2"/>
    </row>
    <row r="608" ht="12.75" customHeight="1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H608" s="2"/>
    </row>
    <row r="609" ht="12.75" customHeight="1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H609" s="2"/>
    </row>
    <row r="610" ht="12.75" customHeight="1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H610" s="2"/>
    </row>
    <row r="611" ht="12.75" customHeight="1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H611" s="2"/>
    </row>
    <row r="612" ht="12.75" customHeight="1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H612" s="2"/>
    </row>
    <row r="613" ht="12.75" customHeight="1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H613" s="2"/>
    </row>
    <row r="614" ht="12.75" customHeight="1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H614" s="2"/>
    </row>
    <row r="615" ht="12.75" customHeight="1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H615" s="2"/>
    </row>
    <row r="616" ht="12.75" customHeight="1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H616" s="2"/>
    </row>
    <row r="617" ht="12.75" customHeight="1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H617" s="2"/>
    </row>
    <row r="618" ht="12.75" customHeight="1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H618" s="2"/>
    </row>
    <row r="619" ht="12.75" customHeight="1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H619" s="2"/>
    </row>
    <row r="620" ht="12.75" customHeight="1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H620" s="2"/>
    </row>
    <row r="621" ht="12.75" customHeight="1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H621" s="2"/>
    </row>
    <row r="622" ht="12.75" customHeight="1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H622" s="2"/>
    </row>
    <row r="623" ht="12.75" customHeight="1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H623" s="2"/>
    </row>
    <row r="624" ht="12.75" customHeight="1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H624" s="2"/>
    </row>
    <row r="625" ht="12.75" customHeight="1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H625" s="2"/>
    </row>
    <row r="626" ht="12.75" customHeight="1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H626" s="2"/>
    </row>
    <row r="627" ht="12.75" customHeight="1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H627" s="2"/>
    </row>
    <row r="628" ht="12.75" customHeight="1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H628" s="2"/>
    </row>
    <row r="629" ht="12.75" customHeight="1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H629" s="2"/>
    </row>
    <row r="630" ht="12.75" customHeight="1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H630" s="2"/>
    </row>
    <row r="631" ht="12.75" customHeight="1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H631" s="2"/>
    </row>
    <row r="632" ht="12.75" customHeight="1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H632" s="2"/>
    </row>
    <row r="633" ht="12.75" customHeight="1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H633" s="2"/>
    </row>
    <row r="634" ht="12.75" customHeight="1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H634" s="2"/>
    </row>
    <row r="635" ht="12.75" customHeight="1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H635" s="2"/>
    </row>
    <row r="636" ht="12.75" customHeight="1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H636" s="2"/>
    </row>
    <row r="637" ht="12.75" customHeight="1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H637" s="2"/>
    </row>
    <row r="638" ht="12.75" customHeight="1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H638" s="2"/>
    </row>
    <row r="639" ht="12.75" customHeight="1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H639" s="2"/>
    </row>
    <row r="640" ht="12.75" customHeight="1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H640" s="2"/>
    </row>
    <row r="641" ht="12.75" customHeight="1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H641" s="2"/>
    </row>
    <row r="642" ht="12.75" customHeight="1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H642" s="2"/>
    </row>
    <row r="643" ht="12.75" customHeight="1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H643" s="2"/>
    </row>
    <row r="644" ht="12.75" customHeight="1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H644" s="2"/>
    </row>
    <row r="645" ht="12.75" customHeight="1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H645" s="2"/>
    </row>
    <row r="646" ht="12.75" customHeight="1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H646" s="2"/>
    </row>
    <row r="647" ht="12.75" customHeight="1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H647" s="2"/>
    </row>
    <row r="648" ht="12.75" customHeight="1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H648" s="2"/>
    </row>
    <row r="649" ht="12.75" customHeight="1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H649" s="2"/>
    </row>
    <row r="650" ht="12.75" customHeight="1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H650" s="2"/>
    </row>
    <row r="651" ht="12.75" customHeight="1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H651" s="2"/>
    </row>
    <row r="652" ht="12.75" customHeight="1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H652" s="2"/>
    </row>
    <row r="653" ht="12.75" customHeight="1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H653" s="2"/>
    </row>
    <row r="654" ht="12.75" customHeight="1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H654" s="2"/>
    </row>
    <row r="655" ht="12.75" customHeight="1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H655" s="2"/>
    </row>
    <row r="656" ht="12.75" customHeight="1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H656" s="2"/>
    </row>
    <row r="657" ht="12.75" customHeight="1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H657" s="2"/>
    </row>
    <row r="658" ht="12.75" customHeight="1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H658" s="2"/>
    </row>
    <row r="659" ht="12.75" customHeight="1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H659" s="2"/>
    </row>
    <row r="660" ht="12.75" customHeight="1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H660" s="2"/>
    </row>
    <row r="661" ht="12.75" customHeight="1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H661" s="2"/>
    </row>
    <row r="662" ht="12.75" customHeight="1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H662" s="2"/>
    </row>
    <row r="663" ht="12.75" customHeight="1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H663" s="2"/>
    </row>
    <row r="664" ht="12.75" customHeight="1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H664" s="2"/>
    </row>
    <row r="665" ht="12.75" customHeight="1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H665" s="2"/>
    </row>
    <row r="666" ht="12.75" customHeight="1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H666" s="2"/>
    </row>
    <row r="667" ht="12.75" customHeight="1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H667" s="2"/>
    </row>
    <row r="668" ht="12.75" customHeight="1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H668" s="2"/>
    </row>
    <row r="669" ht="12.75" customHeight="1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H669" s="2"/>
    </row>
    <row r="670" ht="12.75" customHeight="1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H670" s="2"/>
    </row>
    <row r="671" ht="12.75" customHeight="1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H671" s="2"/>
    </row>
    <row r="672" ht="12.75" customHeight="1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H672" s="2"/>
    </row>
    <row r="673" ht="12.75" customHeight="1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H673" s="2"/>
    </row>
    <row r="674" ht="12.75" customHeight="1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H674" s="2"/>
    </row>
    <row r="675" ht="12.75" customHeight="1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H675" s="2"/>
    </row>
    <row r="676" ht="12.75" customHeight="1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H676" s="2"/>
    </row>
    <row r="677" ht="12.75" customHeight="1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H677" s="2"/>
    </row>
    <row r="678" ht="12.75" customHeight="1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H678" s="2"/>
    </row>
    <row r="679" ht="12.75" customHeight="1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H679" s="2"/>
    </row>
    <row r="680" ht="12.75" customHeight="1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H680" s="2"/>
    </row>
    <row r="681" ht="12.75" customHeight="1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H681" s="2"/>
    </row>
    <row r="682" ht="12.75" customHeight="1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H682" s="2"/>
    </row>
    <row r="683" ht="12.75" customHeight="1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H683" s="2"/>
    </row>
    <row r="684" ht="12.75" customHeight="1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H684" s="2"/>
    </row>
    <row r="685" ht="12.75" customHeight="1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H685" s="2"/>
    </row>
    <row r="686" ht="12.75" customHeight="1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H686" s="2"/>
    </row>
    <row r="687" ht="12.75" customHeight="1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H687" s="2"/>
    </row>
    <row r="688" ht="12.75" customHeight="1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H688" s="2"/>
    </row>
    <row r="689" ht="12.75" customHeight="1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H689" s="2"/>
    </row>
    <row r="690" ht="12.75" customHeight="1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H690" s="2"/>
    </row>
    <row r="691" ht="12.75" customHeight="1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H691" s="2"/>
    </row>
    <row r="692" ht="12.75" customHeight="1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H692" s="2"/>
    </row>
    <row r="693" ht="12.75" customHeight="1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H693" s="2"/>
    </row>
    <row r="694" ht="12.75" customHeight="1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H694" s="2"/>
    </row>
    <row r="695" ht="12.75" customHeight="1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H695" s="2"/>
    </row>
    <row r="696" ht="12.75" customHeight="1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H696" s="2"/>
    </row>
    <row r="697" ht="12.75" customHeight="1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H697" s="2"/>
    </row>
    <row r="698" ht="12.75" customHeight="1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H698" s="2"/>
    </row>
    <row r="699" ht="12.75" customHeight="1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H699" s="2"/>
    </row>
    <row r="700" ht="12.75" customHeight="1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H700" s="2"/>
    </row>
    <row r="701" ht="12.75" customHeight="1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H701" s="2"/>
    </row>
    <row r="702" ht="12.75" customHeight="1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H702" s="2"/>
    </row>
    <row r="703" ht="12.75" customHeight="1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H703" s="2"/>
    </row>
    <row r="704" ht="12.75" customHeight="1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H704" s="2"/>
    </row>
    <row r="705" ht="12.75" customHeight="1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H705" s="2"/>
    </row>
    <row r="706" ht="12.75" customHeight="1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H706" s="2"/>
    </row>
    <row r="707" ht="12.75" customHeight="1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H707" s="2"/>
    </row>
    <row r="708" ht="12.75" customHeight="1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H708" s="2"/>
    </row>
    <row r="709" ht="12.75" customHeight="1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H709" s="2"/>
    </row>
    <row r="710" ht="12.75" customHeight="1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H710" s="2"/>
    </row>
    <row r="711" ht="12.75" customHeight="1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H711" s="2"/>
    </row>
    <row r="712" ht="12.75" customHeight="1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H712" s="2"/>
    </row>
    <row r="713" ht="12.75" customHeight="1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H713" s="2"/>
    </row>
    <row r="714" ht="12.75" customHeight="1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H714" s="2"/>
    </row>
    <row r="715" ht="12.75" customHeight="1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H715" s="2"/>
    </row>
    <row r="716" ht="12.75" customHeight="1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H716" s="2"/>
    </row>
    <row r="717" ht="12.75" customHeight="1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H717" s="2"/>
    </row>
    <row r="718" ht="12.75" customHeight="1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H718" s="2"/>
    </row>
    <row r="719" ht="12.75" customHeight="1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H719" s="2"/>
    </row>
    <row r="720" ht="12.75" customHeight="1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H720" s="2"/>
    </row>
    <row r="721" ht="12.75" customHeight="1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H721" s="2"/>
    </row>
    <row r="722" ht="12.75" customHeight="1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H722" s="2"/>
    </row>
    <row r="723" ht="12.75" customHeight="1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H723" s="2"/>
    </row>
    <row r="724" ht="12.75" customHeight="1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H724" s="2"/>
    </row>
    <row r="725" ht="12.75" customHeight="1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H725" s="2"/>
    </row>
    <row r="726" ht="12.75" customHeight="1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H726" s="2"/>
    </row>
    <row r="727" ht="12.75" customHeight="1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H727" s="2"/>
    </row>
    <row r="728" ht="12.75" customHeight="1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H728" s="2"/>
    </row>
    <row r="729" ht="12.75" customHeight="1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H729" s="2"/>
    </row>
    <row r="730" ht="12.75" customHeight="1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H730" s="2"/>
    </row>
    <row r="731" ht="12.75" customHeight="1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H731" s="2"/>
    </row>
    <row r="732" ht="12.75" customHeight="1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H732" s="2"/>
    </row>
    <row r="733" ht="12.75" customHeight="1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H733" s="2"/>
    </row>
    <row r="734" ht="12.75" customHeight="1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H734" s="2"/>
    </row>
    <row r="735" ht="12.75" customHeight="1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H735" s="2"/>
    </row>
    <row r="736" ht="12.75" customHeight="1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H736" s="2"/>
    </row>
    <row r="737" ht="12.75" customHeight="1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H737" s="2"/>
    </row>
    <row r="738" ht="12.75" customHeight="1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H738" s="2"/>
    </row>
    <row r="739" ht="12.75" customHeight="1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H739" s="2"/>
    </row>
    <row r="740" ht="12.75" customHeight="1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H740" s="2"/>
    </row>
    <row r="741" ht="12.75" customHeight="1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H741" s="2"/>
    </row>
    <row r="742" ht="12.75" customHeight="1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H742" s="2"/>
    </row>
    <row r="743" ht="12.75" customHeight="1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H743" s="2"/>
    </row>
    <row r="744" ht="12.75" customHeight="1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H744" s="2"/>
    </row>
    <row r="745" ht="12.75" customHeight="1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H745" s="2"/>
    </row>
    <row r="746" ht="12.75" customHeight="1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H746" s="2"/>
    </row>
    <row r="747" ht="12.75" customHeight="1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H747" s="2"/>
    </row>
    <row r="748" ht="12.75" customHeight="1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H748" s="2"/>
    </row>
    <row r="749" ht="12.75" customHeight="1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H749" s="2"/>
    </row>
    <row r="750" ht="12.75" customHeight="1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H750" s="2"/>
    </row>
    <row r="751" ht="12.75" customHeight="1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H751" s="2"/>
    </row>
    <row r="752" ht="12.75" customHeight="1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H752" s="2"/>
    </row>
    <row r="753" ht="12.75" customHeight="1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H753" s="2"/>
    </row>
    <row r="754" ht="12.75" customHeight="1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H754" s="2"/>
    </row>
    <row r="755" ht="12.75" customHeight="1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H755" s="2"/>
    </row>
    <row r="756" ht="12.75" customHeight="1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H756" s="2"/>
    </row>
    <row r="757" ht="12.75" customHeight="1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H757" s="2"/>
    </row>
    <row r="758" ht="12.75" customHeight="1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H758" s="2"/>
    </row>
    <row r="759" ht="12.75" customHeight="1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H759" s="2"/>
    </row>
    <row r="760" ht="12.75" customHeight="1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H760" s="2"/>
    </row>
    <row r="761" ht="12.75" customHeight="1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H761" s="2"/>
    </row>
    <row r="762" ht="12.75" customHeight="1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H762" s="2"/>
    </row>
    <row r="763" ht="12.75" customHeight="1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H763" s="2"/>
    </row>
    <row r="764" ht="12.75" customHeight="1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H764" s="2"/>
    </row>
    <row r="765" ht="12.75" customHeight="1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H765" s="2"/>
    </row>
    <row r="766" ht="12.75" customHeight="1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H766" s="2"/>
    </row>
    <row r="767" ht="12.75" customHeight="1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H767" s="2"/>
    </row>
    <row r="768" ht="12.75" customHeight="1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H768" s="2"/>
    </row>
    <row r="769" ht="12.75" customHeight="1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H769" s="2"/>
    </row>
    <row r="770" ht="12.75" customHeight="1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H770" s="2"/>
    </row>
    <row r="771" ht="12.75" customHeight="1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H771" s="2"/>
    </row>
    <row r="772" ht="12.75" customHeight="1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H772" s="2"/>
    </row>
    <row r="773" ht="12.75" customHeight="1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H773" s="2"/>
    </row>
    <row r="774" ht="12.75" customHeight="1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H774" s="2"/>
    </row>
    <row r="775" ht="12.75" customHeight="1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H775" s="2"/>
    </row>
    <row r="776" ht="12.75" customHeight="1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H776" s="2"/>
    </row>
    <row r="777" ht="12.75" customHeight="1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H777" s="2"/>
    </row>
    <row r="778" ht="12.75" customHeight="1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H778" s="2"/>
    </row>
    <row r="779" ht="12.75" customHeight="1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H779" s="2"/>
    </row>
    <row r="780" ht="12.75" customHeight="1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H780" s="2"/>
    </row>
    <row r="781" ht="12.75" customHeight="1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H781" s="2"/>
    </row>
    <row r="782" ht="12.75" customHeight="1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H782" s="2"/>
    </row>
    <row r="783" ht="12.75" customHeight="1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H783" s="2"/>
    </row>
    <row r="784" ht="12.75" customHeight="1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H784" s="2"/>
    </row>
    <row r="785" ht="12.75" customHeight="1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H785" s="2"/>
    </row>
    <row r="786" ht="12.75" customHeight="1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H786" s="2"/>
    </row>
    <row r="787" ht="12.75" customHeight="1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H787" s="2"/>
    </row>
    <row r="788" ht="12.75" customHeight="1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H788" s="2"/>
    </row>
    <row r="789" ht="12.75" customHeight="1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H789" s="2"/>
    </row>
    <row r="790" ht="12.75" customHeight="1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H790" s="2"/>
    </row>
    <row r="791" ht="12.75" customHeight="1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H791" s="2"/>
    </row>
    <row r="792" ht="12.75" customHeight="1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H792" s="2"/>
    </row>
    <row r="793" ht="12.75" customHeight="1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H793" s="2"/>
    </row>
    <row r="794" ht="12.75" customHeight="1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H794" s="2"/>
    </row>
    <row r="795" ht="12.75" customHeight="1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H795" s="2"/>
    </row>
    <row r="796" ht="12.75" customHeight="1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H796" s="2"/>
    </row>
    <row r="797" ht="12.75" customHeight="1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H797" s="2"/>
    </row>
    <row r="798" ht="12.75" customHeight="1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H798" s="2"/>
    </row>
    <row r="799" ht="12.75" customHeight="1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H799" s="2"/>
    </row>
    <row r="800" ht="12.75" customHeight="1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H800" s="2"/>
    </row>
    <row r="801" ht="12.75" customHeight="1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H801" s="2"/>
    </row>
    <row r="802" ht="12.75" customHeight="1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H802" s="2"/>
    </row>
    <row r="803" ht="12.75" customHeight="1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H803" s="2"/>
    </row>
    <row r="804" ht="12.75" customHeight="1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H804" s="2"/>
    </row>
    <row r="805" ht="12.75" customHeight="1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H805" s="2"/>
    </row>
    <row r="806" ht="12.75" customHeight="1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H806" s="2"/>
    </row>
    <row r="807" ht="12.75" customHeight="1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H807" s="2"/>
    </row>
    <row r="808" ht="12.75" customHeight="1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H808" s="2"/>
    </row>
    <row r="809" ht="12.75" customHeight="1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H809" s="2"/>
    </row>
    <row r="810" ht="12.75" customHeight="1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H810" s="2"/>
    </row>
    <row r="811" ht="12.75" customHeight="1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H811" s="2"/>
    </row>
    <row r="812" ht="12.75" customHeight="1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H812" s="2"/>
    </row>
    <row r="813" ht="12.75" customHeight="1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H813" s="2"/>
    </row>
    <row r="814" ht="12.75" customHeight="1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H814" s="2"/>
    </row>
    <row r="815" ht="12.75" customHeight="1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H815" s="2"/>
    </row>
    <row r="816" ht="12.75" customHeight="1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H816" s="2"/>
    </row>
    <row r="817" ht="12.75" customHeight="1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H817" s="2"/>
    </row>
    <row r="818" ht="12.75" customHeight="1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H818" s="2"/>
    </row>
    <row r="819" ht="12.75" customHeight="1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H819" s="2"/>
    </row>
    <row r="820" ht="12.75" customHeight="1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H820" s="2"/>
    </row>
    <row r="821" ht="12.75" customHeight="1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H821" s="2"/>
    </row>
    <row r="822" ht="12.75" customHeight="1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H822" s="2"/>
    </row>
    <row r="823" ht="12.75" customHeight="1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H823" s="2"/>
    </row>
    <row r="824" ht="12.75" customHeight="1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H824" s="2"/>
    </row>
    <row r="825" ht="12.75" customHeight="1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H825" s="2"/>
    </row>
    <row r="826" ht="12.75" customHeight="1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H826" s="2"/>
    </row>
    <row r="827" ht="12.75" customHeight="1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H827" s="2"/>
    </row>
    <row r="828" ht="12.75" customHeight="1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H828" s="2"/>
    </row>
    <row r="829" ht="12.75" customHeight="1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H829" s="2"/>
    </row>
    <row r="830" ht="12.75" customHeight="1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H830" s="2"/>
    </row>
    <row r="831" ht="12.75" customHeight="1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H831" s="2"/>
    </row>
    <row r="832" ht="12.75" customHeight="1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H832" s="2"/>
    </row>
    <row r="833" ht="12.75" customHeight="1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H833" s="2"/>
    </row>
    <row r="834" ht="12.75" customHeight="1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H834" s="2"/>
    </row>
    <row r="835" ht="12.75" customHeight="1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H835" s="2"/>
    </row>
    <row r="836" ht="12.75" customHeight="1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H836" s="2"/>
    </row>
    <row r="837" ht="12.75" customHeight="1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H837" s="2"/>
    </row>
    <row r="838" ht="12.75" customHeight="1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H838" s="2"/>
    </row>
    <row r="839" ht="12.75" customHeight="1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H839" s="2"/>
    </row>
    <row r="840" ht="12.75" customHeight="1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H840" s="2"/>
    </row>
    <row r="841" ht="12.75" customHeight="1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H841" s="2"/>
    </row>
    <row r="842" ht="12.75" customHeight="1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H842" s="2"/>
    </row>
    <row r="843" ht="12.75" customHeight="1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H843" s="2"/>
    </row>
    <row r="844" ht="12.75" customHeight="1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H844" s="2"/>
    </row>
    <row r="845" ht="12.75" customHeight="1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H845" s="2"/>
    </row>
    <row r="846" ht="12.75" customHeight="1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H846" s="2"/>
    </row>
    <row r="847" ht="12.75" customHeight="1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H847" s="2"/>
    </row>
    <row r="848" ht="12.75" customHeight="1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H848" s="2"/>
    </row>
    <row r="849" ht="12.75" customHeight="1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H849" s="2"/>
    </row>
    <row r="850" ht="12.75" customHeight="1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H850" s="2"/>
    </row>
    <row r="851" ht="12.75" customHeight="1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H851" s="2"/>
    </row>
    <row r="852" ht="12.75" customHeight="1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H852" s="2"/>
    </row>
    <row r="853" ht="12.75" customHeight="1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H853" s="2"/>
    </row>
    <row r="854" ht="12.75" customHeight="1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H854" s="2"/>
    </row>
    <row r="855" ht="12.75" customHeight="1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H855" s="2"/>
    </row>
    <row r="856" ht="12.75" customHeight="1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H856" s="2"/>
    </row>
    <row r="857" ht="12.75" customHeight="1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H857" s="2"/>
    </row>
    <row r="858" ht="12.75" customHeight="1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H858" s="2"/>
    </row>
    <row r="859" ht="12.75" customHeight="1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H859" s="2"/>
    </row>
    <row r="860" ht="12.75" customHeight="1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H860" s="2"/>
    </row>
    <row r="861" ht="12.75" customHeight="1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H861" s="2"/>
    </row>
    <row r="862" ht="12.75" customHeight="1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H862" s="2"/>
    </row>
    <row r="863" ht="12.75" customHeight="1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H863" s="2"/>
    </row>
    <row r="864" ht="12.75" customHeight="1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H864" s="2"/>
    </row>
    <row r="865" ht="12.75" customHeight="1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H865" s="2"/>
    </row>
    <row r="866" ht="12.75" customHeight="1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H866" s="2"/>
    </row>
    <row r="867" ht="12.75" customHeight="1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H867" s="2"/>
    </row>
    <row r="868" ht="12.75" customHeight="1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H868" s="2"/>
    </row>
    <row r="869" ht="12.75" customHeight="1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H869" s="2"/>
    </row>
    <row r="870" ht="12.75" customHeight="1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H870" s="2"/>
    </row>
    <row r="871" ht="12.75" customHeight="1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H871" s="2"/>
    </row>
    <row r="872" ht="12.75" customHeight="1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H872" s="2"/>
    </row>
    <row r="873" ht="12.75" customHeight="1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H873" s="2"/>
    </row>
    <row r="874" ht="12.75" customHeight="1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H874" s="2"/>
    </row>
    <row r="875" ht="12.75" customHeight="1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H875" s="2"/>
    </row>
    <row r="876" ht="12.75" customHeight="1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H876" s="2"/>
    </row>
    <row r="877" ht="12.75" customHeight="1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H877" s="2"/>
    </row>
    <row r="878" ht="12.75" customHeight="1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H878" s="2"/>
    </row>
    <row r="879" ht="12.75" customHeight="1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H879" s="2"/>
    </row>
    <row r="880" ht="12.75" customHeight="1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H880" s="2"/>
    </row>
    <row r="881" ht="12.75" customHeight="1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H881" s="2"/>
    </row>
    <row r="882" ht="12.75" customHeight="1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H882" s="2"/>
    </row>
    <row r="883" ht="12.75" customHeight="1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H883" s="2"/>
    </row>
    <row r="884" ht="12.75" customHeight="1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H884" s="2"/>
    </row>
    <row r="885" ht="12.75" customHeight="1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H885" s="2"/>
    </row>
    <row r="886" ht="12.75" customHeight="1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H886" s="2"/>
    </row>
    <row r="887" ht="12.75" customHeight="1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H887" s="2"/>
    </row>
    <row r="888" ht="12.75" customHeight="1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H888" s="2"/>
    </row>
    <row r="889" ht="12.75" customHeight="1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H889" s="2"/>
    </row>
    <row r="890" ht="12.75" customHeight="1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H890" s="2"/>
    </row>
    <row r="891" ht="12.75" customHeight="1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H891" s="2"/>
    </row>
    <row r="892" ht="12.75" customHeight="1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H892" s="2"/>
    </row>
    <row r="893" ht="12.75" customHeight="1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H893" s="2"/>
    </row>
    <row r="894" ht="12.75" customHeight="1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H894" s="2"/>
    </row>
    <row r="895" ht="12.75" customHeight="1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H895" s="2"/>
    </row>
    <row r="896" ht="12.75" customHeight="1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H896" s="2"/>
    </row>
    <row r="897" ht="12.75" customHeight="1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H897" s="2"/>
    </row>
    <row r="898" ht="12.75" customHeight="1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H898" s="2"/>
    </row>
    <row r="899" ht="12.75" customHeight="1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H899" s="2"/>
    </row>
    <row r="900" ht="12.75" customHeight="1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H900" s="2"/>
    </row>
    <row r="901" ht="12.75" customHeight="1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H901" s="2"/>
    </row>
    <row r="902" ht="12.75" customHeight="1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H902" s="2"/>
    </row>
    <row r="903" ht="12.75" customHeight="1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H903" s="2"/>
    </row>
    <row r="904" ht="12.75" customHeight="1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H904" s="2"/>
    </row>
    <row r="905" ht="12.75" customHeight="1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H905" s="2"/>
    </row>
    <row r="906" ht="12.75" customHeight="1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H906" s="2"/>
    </row>
    <row r="907" ht="12.75" customHeight="1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H907" s="2"/>
    </row>
    <row r="908" ht="12.75" customHeight="1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H908" s="2"/>
    </row>
    <row r="909" ht="12.75" customHeight="1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H909" s="2"/>
    </row>
    <row r="910" ht="12.75" customHeight="1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H910" s="2"/>
    </row>
    <row r="911" ht="12.75" customHeight="1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H911" s="2"/>
    </row>
    <row r="912" ht="12.75" customHeight="1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H912" s="2"/>
    </row>
    <row r="913" ht="12.75" customHeight="1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H913" s="2"/>
    </row>
    <row r="914" ht="12.75" customHeight="1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H914" s="2"/>
    </row>
    <row r="915" ht="12.75" customHeight="1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H915" s="2"/>
    </row>
    <row r="916" ht="12.75" customHeight="1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H916" s="2"/>
    </row>
    <row r="917" ht="12.75" customHeight="1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H917" s="2"/>
    </row>
    <row r="918" ht="12.75" customHeight="1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H918" s="2"/>
    </row>
    <row r="919" ht="12.75" customHeight="1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H919" s="2"/>
    </row>
    <row r="920" ht="12.75" customHeight="1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H920" s="2"/>
    </row>
    <row r="921" ht="12.75" customHeight="1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H921" s="2"/>
    </row>
    <row r="922" ht="12.75" customHeight="1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H922" s="2"/>
    </row>
    <row r="923" ht="12.75" customHeight="1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H923" s="2"/>
    </row>
    <row r="924" ht="12.75" customHeight="1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H924" s="2"/>
    </row>
    <row r="925" ht="12.75" customHeight="1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H925" s="2"/>
    </row>
    <row r="926" ht="12.75" customHeight="1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H926" s="2"/>
    </row>
    <row r="927" ht="12.75" customHeight="1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H927" s="2"/>
    </row>
    <row r="928" ht="12.75" customHeight="1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H928" s="2"/>
    </row>
    <row r="929" ht="12.75" customHeight="1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H929" s="2"/>
    </row>
    <row r="930" ht="12.75" customHeight="1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H930" s="2"/>
    </row>
    <row r="931" ht="12.75" customHeight="1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H931" s="2"/>
    </row>
    <row r="932" ht="12.75" customHeight="1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H932" s="2"/>
    </row>
    <row r="933" ht="12.75" customHeight="1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H933" s="2"/>
    </row>
    <row r="934" ht="12.75" customHeight="1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H934" s="2"/>
    </row>
    <row r="935" ht="12.75" customHeight="1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H935" s="2"/>
    </row>
    <row r="936" ht="12.75" customHeight="1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H936" s="2"/>
    </row>
    <row r="937" ht="12.75" customHeight="1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H937" s="2"/>
    </row>
    <row r="938" ht="12.75" customHeight="1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H938" s="2"/>
    </row>
    <row r="939" ht="12.75" customHeight="1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H939" s="2"/>
    </row>
    <row r="940" ht="12.75" customHeight="1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H940" s="2"/>
    </row>
    <row r="941" ht="12.75" customHeight="1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H941" s="2"/>
    </row>
    <row r="942" ht="12.75" customHeight="1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H942" s="2"/>
    </row>
    <row r="943" ht="12.75" customHeight="1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H943" s="2"/>
    </row>
    <row r="944" ht="12.75" customHeight="1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H944" s="2"/>
    </row>
    <row r="945" ht="12.75" customHeight="1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H945" s="2"/>
    </row>
    <row r="946" ht="12.75" customHeight="1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H946" s="2"/>
    </row>
    <row r="947" ht="12.75" customHeight="1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H947" s="2"/>
    </row>
    <row r="948" ht="12.75" customHeight="1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H948" s="2"/>
    </row>
    <row r="949" ht="12.75" customHeight="1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H949" s="2"/>
    </row>
    <row r="950" ht="12.75" customHeight="1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H950" s="2"/>
    </row>
    <row r="951" ht="12.75" customHeight="1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H951" s="2"/>
    </row>
    <row r="952" ht="12.75" customHeight="1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H952" s="2"/>
    </row>
    <row r="953" ht="12.75" customHeight="1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H953" s="2"/>
    </row>
    <row r="954" ht="12.75" customHeight="1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H954" s="2"/>
    </row>
    <row r="955" ht="12.75" customHeight="1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H955" s="2"/>
    </row>
    <row r="956" ht="12.75" customHeight="1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H956" s="2"/>
    </row>
    <row r="957" ht="12.75" customHeight="1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H957" s="2"/>
    </row>
    <row r="958" ht="12.75" customHeight="1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H958" s="2"/>
    </row>
    <row r="959" ht="12.75" customHeight="1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H959" s="2"/>
    </row>
    <row r="960" ht="12.75" customHeight="1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H960" s="2"/>
    </row>
    <row r="961" ht="12.75" customHeight="1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H961" s="2"/>
    </row>
    <row r="962" ht="12.75" customHeight="1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H962" s="2"/>
    </row>
    <row r="963" ht="12.75" customHeight="1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H963" s="2"/>
    </row>
    <row r="964" ht="12.75" customHeight="1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H964" s="2"/>
    </row>
    <row r="965" ht="12.75" customHeight="1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H965" s="2"/>
    </row>
    <row r="966" ht="12.75" customHeight="1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H966" s="2"/>
    </row>
    <row r="967" ht="12.75" customHeight="1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H967" s="2"/>
    </row>
    <row r="968" ht="12.75" customHeight="1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H968" s="2"/>
    </row>
    <row r="969" ht="12.75" customHeight="1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H969" s="2"/>
    </row>
    <row r="970" ht="12.75" customHeight="1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H970" s="2"/>
    </row>
    <row r="971" ht="12.75" customHeight="1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H971" s="2"/>
    </row>
    <row r="972" ht="12.75" customHeight="1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H972" s="2"/>
    </row>
    <row r="973" ht="12.75" customHeight="1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H973" s="2"/>
    </row>
    <row r="974" ht="12.75" customHeight="1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H974" s="2"/>
    </row>
    <row r="975" ht="12.75" customHeight="1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H975" s="2"/>
    </row>
    <row r="976" ht="12.75" customHeight="1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H976" s="2"/>
    </row>
    <row r="977" ht="12.75" customHeight="1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H977" s="2"/>
    </row>
    <row r="978" ht="12.75" customHeight="1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H978" s="2"/>
    </row>
    <row r="979" ht="12.75" customHeight="1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H979" s="2"/>
    </row>
    <row r="980" ht="12.75" customHeight="1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H980" s="2"/>
    </row>
    <row r="981" ht="12.75" customHeight="1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H981" s="2"/>
    </row>
    <row r="982" ht="12.75" customHeight="1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H982" s="2"/>
    </row>
    <row r="983" ht="12.75" customHeight="1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H983" s="2"/>
    </row>
    <row r="984" ht="12.75" customHeight="1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H984" s="2"/>
    </row>
    <row r="985" ht="12.75" customHeight="1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H985" s="2"/>
    </row>
    <row r="986" ht="12.75" customHeight="1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H986" s="2"/>
    </row>
    <row r="987" ht="12.75" customHeight="1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H987" s="2"/>
    </row>
    <row r="988" ht="12.75" customHeight="1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H988" s="2"/>
    </row>
    <row r="989" ht="12.75" customHeight="1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H989" s="2"/>
    </row>
    <row r="990" ht="12.75" customHeight="1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H990" s="2"/>
    </row>
    <row r="991" ht="12.75" customHeight="1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H991" s="2"/>
    </row>
    <row r="992" ht="12.75" customHeight="1">
      <c r="A992" s="1"/>
      <c r="B992" s="1"/>
      <c r="C992" s="1"/>
      <c r="D992" s="1"/>
      <c r="E992" s="1"/>
      <c r="F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H992" s="2"/>
    </row>
    <row r="993" ht="12.75" customHeight="1">
      <c r="A993" s="1"/>
      <c r="B993" s="1"/>
      <c r="C993" s="1"/>
      <c r="D993" s="1"/>
      <c r="E993" s="1"/>
      <c r="F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H993" s="2"/>
    </row>
    <row r="994" ht="12.75" customHeight="1">
      <c r="A994" s="1"/>
      <c r="B994" s="1"/>
      <c r="C994" s="1"/>
      <c r="D994" s="1"/>
      <c r="E994" s="1"/>
      <c r="F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H994" s="2"/>
    </row>
    <row r="995" ht="12.75" customHeight="1">
      <c r="A995" s="1"/>
      <c r="B995" s="1"/>
      <c r="C995" s="1"/>
      <c r="D995" s="1"/>
      <c r="E995" s="1"/>
      <c r="F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H995" s="2"/>
    </row>
    <row r="996" ht="12.75" customHeight="1">
      <c r="A996" s="1"/>
      <c r="B996" s="1"/>
      <c r="C996" s="1"/>
      <c r="D996" s="1"/>
      <c r="E996" s="1"/>
      <c r="F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H996" s="2"/>
    </row>
    <row r="997" ht="12.75" customHeight="1">
      <c r="A997" s="1"/>
      <c r="B997" s="1"/>
      <c r="C997" s="1"/>
      <c r="D997" s="1"/>
      <c r="E997" s="1"/>
      <c r="F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H997" s="2"/>
    </row>
    <row r="998" ht="12.75" customHeight="1">
      <c r="A998" s="1"/>
      <c r="B998" s="1"/>
      <c r="C998" s="1"/>
      <c r="D998" s="1"/>
      <c r="E998" s="1"/>
      <c r="F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H998" s="2"/>
    </row>
    <row r="999" ht="12.75" customHeight="1">
      <c r="A999" s="1"/>
      <c r="B999" s="1"/>
      <c r="C999" s="1"/>
      <c r="D999" s="1"/>
      <c r="E999" s="1"/>
      <c r="F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H999" s="2"/>
    </row>
    <row r="1000" ht="12.75" customHeight="1">
      <c r="A1000" s="1"/>
      <c r="B1000" s="1"/>
      <c r="C1000" s="1"/>
      <c r="D1000" s="1"/>
      <c r="E1000" s="1"/>
      <c r="F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H1000" s="2"/>
    </row>
  </sheetData>
  <mergeCells count="75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C40:G40"/>
    <mergeCell ref="C41:G41"/>
    <mergeCell ref="C42:G42"/>
    <mergeCell ref="C44:G44"/>
    <mergeCell ref="C45:G45"/>
    <mergeCell ref="C46:G46"/>
    <mergeCell ref="C47:G47"/>
    <mergeCell ref="I36:K36"/>
    <mergeCell ref="L36:N36"/>
    <mergeCell ref="Q36:R36"/>
    <mergeCell ref="C38:G38"/>
    <mergeCell ref="J38:Z38"/>
    <mergeCell ref="J39:Z39"/>
    <mergeCell ref="J40:Z40"/>
    <mergeCell ref="I49:Z49"/>
    <mergeCell ref="I50:Z50"/>
    <mergeCell ref="J41:Z41"/>
    <mergeCell ref="I42:Z42"/>
    <mergeCell ref="I43:Z43"/>
    <mergeCell ref="I44:Z44"/>
    <mergeCell ref="I46:Z46"/>
    <mergeCell ref="I47:Z47"/>
    <mergeCell ref="I48:Z48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stopIfTrue="1" operator="between">
      <formula>1</formula>
      <formula>300</formula>
    </cfRule>
  </conditionalFormatting>
  <conditionalFormatting sqref="I9:N9">
    <cfRule type="cellIs" dxfId="1" priority="2" stopIfTrue="1" operator="lessThanOrEqual">
      <formula>0</formula>
    </cfRule>
  </conditionalFormatting>
  <conditionalFormatting sqref="I11:L11">
    <cfRule type="cellIs" dxfId="0" priority="3" stopIfTrue="1" operator="between">
      <formula>1</formula>
      <formula>300</formula>
    </cfRule>
  </conditionalFormatting>
  <conditionalFormatting sqref="I11:L11">
    <cfRule type="cellIs" dxfId="1" priority="4" stopIfTrue="1" operator="lessThanOrEqual">
      <formula>0</formula>
    </cfRule>
  </conditionalFormatting>
  <conditionalFormatting sqref="I13:L13">
    <cfRule type="cellIs" dxfId="0" priority="5" stopIfTrue="1" operator="between">
      <formula>1</formula>
      <formula>300</formula>
    </cfRule>
  </conditionalFormatting>
  <conditionalFormatting sqref="I13:L13">
    <cfRule type="cellIs" dxfId="1" priority="6" stopIfTrue="1" operator="lessThanOrEqual">
      <formula>0</formula>
    </cfRule>
  </conditionalFormatting>
  <conditionalFormatting sqref="I29:L29">
    <cfRule type="cellIs" dxfId="0" priority="7" stopIfTrue="1" operator="between">
      <formula>1</formula>
      <formula>300</formula>
    </cfRule>
  </conditionalFormatting>
  <conditionalFormatting sqref="I29:L29">
    <cfRule type="cellIs" dxfId="1" priority="8" stopIfTrue="1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409448818898" footer="0.0" header="0.0" left="0.275590551181102" right="0.275590551181102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11.63"/>
    <col customWidth="1" min="3" max="3" width="12.38"/>
    <col customWidth="1" min="4" max="26" width="9.13"/>
  </cols>
  <sheetData>
    <row r="1" ht="12.75" customHeight="1">
      <c r="A1" s="1" t="s">
        <v>85</v>
      </c>
    </row>
    <row r="2" ht="12.75" customHeight="1">
      <c r="A2" s="31" t="s">
        <v>43</v>
      </c>
      <c r="B2" s="166" t="s">
        <v>86</v>
      </c>
      <c r="C2" s="31" t="s">
        <v>87</v>
      </c>
    </row>
    <row r="3" ht="12.75" customHeight="1">
      <c r="A3" s="167">
        <v>30.0</v>
      </c>
      <c r="B3" s="166">
        <v>1.0</v>
      </c>
      <c r="C3" s="166">
        <v>1.0</v>
      </c>
    </row>
    <row r="4" ht="12.75" customHeight="1">
      <c r="A4" s="167">
        <v>31.0</v>
      </c>
      <c r="B4" s="166">
        <v>1.016</v>
      </c>
      <c r="C4" s="166">
        <v>1.016</v>
      </c>
    </row>
    <row r="5" ht="12.75" customHeight="1">
      <c r="A5" s="167">
        <v>32.0</v>
      </c>
      <c r="B5" s="166">
        <v>1.031</v>
      </c>
      <c r="C5" s="166">
        <v>1.017</v>
      </c>
    </row>
    <row r="6" ht="12.75" customHeight="1">
      <c r="A6" s="167">
        <v>33.0</v>
      </c>
      <c r="B6" s="166">
        <v>1.046</v>
      </c>
      <c r="C6" s="166">
        <v>1.046</v>
      </c>
    </row>
    <row r="7" ht="12.75" customHeight="1">
      <c r="A7" s="167">
        <v>34.0</v>
      </c>
      <c r="B7" s="166">
        <v>1.059</v>
      </c>
      <c r="C7" s="166">
        <v>1.059</v>
      </c>
    </row>
    <row r="8" ht="12.75" customHeight="1">
      <c r="A8" s="167">
        <v>35.0</v>
      </c>
      <c r="B8" s="166">
        <v>1.072</v>
      </c>
      <c r="C8" s="166">
        <v>1.072</v>
      </c>
    </row>
    <row r="9" ht="12.75" customHeight="1">
      <c r="A9" s="167">
        <v>36.0</v>
      </c>
      <c r="B9" s="166">
        <v>1.083</v>
      </c>
      <c r="C9" s="166">
        <v>1.084</v>
      </c>
    </row>
    <row r="10" ht="12.75" customHeight="1">
      <c r="A10" s="167">
        <v>37.0</v>
      </c>
      <c r="B10" s="166">
        <v>1.096</v>
      </c>
      <c r="C10" s="166">
        <v>1.097</v>
      </c>
    </row>
    <row r="11" ht="12.75" customHeight="1">
      <c r="A11" s="167">
        <v>38.0</v>
      </c>
      <c r="B11" s="166">
        <v>1.109</v>
      </c>
      <c r="C11" s="166">
        <v>1.11</v>
      </c>
    </row>
    <row r="12" ht="12.75" customHeight="1">
      <c r="A12" s="167">
        <v>39.0</v>
      </c>
      <c r="B12" s="166">
        <v>1.122</v>
      </c>
      <c r="C12" s="166">
        <v>1.124</v>
      </c>
    </row>
    <row r="13" ht="12.75" customHeight="1">
      <c r="A13" s="167">
        <v>40.0</v>
      </c>
      <c r="B13" s="166">
        <v>1.135</v>
      </c>
      <c r="C13" s="166">
        <v>1.138</v>
      </c>
    </row>
    <row r="14" ht="12.75" customHeight="1">
      <c r="A14" s="167">
        <v>41.0</v>
      </c>
      <c r="B14" s="166">
        <v>1.149</v>
      </c>
      <c r="C14" s="166">
        <v>1.153</v>
      </c>
    </row>
    <row r="15" ht="12.75" customHeight="1">
      <c r="A15" s="167">
        <v>42.0</v>
      </c>
      <c r="B15" s="166">
        <v>1.162</v>
      </c>
      <c r="C15" s="166">
        <v>1.17</v>
      </c>
    </row>
    <row r="16" ht="12.75" customHeight="1">
      <c r="A16" s="167">
        <v>43.0</v>
      </c>
      <c r="B16" s="166">
        <v>1.176</v>
      </c>
      <c r="C16" s="166">
        <v>1.187</v>
      </c>
    </row>
    <row r="17" ht="12.75" customHeight="1">
      <c r="A17" s="167">
        <v>44.0</v>
      </c>
      <c r="B17" s="166">
        <v>1.189</v>
      </c>
      <c r="C17" s="166">
        <v>1.205</v>
      </c>
    </row>
    <row r="18" ht="12.75" customHeight="1">
      <c r="A18" s="167">
        <v>45.0</v>
      </c>
      <c r="B18" s="166">
        <v>1.203</v>
      </c>
      <c r="C18" s="166">
        <v>1.223</v>
      </c>
    </row>
    <row r="19" ht="12.75" customHeight="1">
      <c r="A19" s="167">
        <v>46.0</v>
      </c>
      <c r="B19" s="166">
        <v>1.218</v>
      </c>
      <c r="C19" s="166">
        <v>1.244</v>
      </c>
    </row>
    <row r="20" ht="12.75" customHeight="1">
      <c r="A20" s="167">
        <v>47.0</v>
      </c>
      <c r="B20" s="166">
        <v>1.233</v>
      </c>
      <c r="C20" s="166">
        <v>1.265</v>
      </c>
    </row>
    <row r="21" ht="12.75" customHeight="1">
      <c r="A21" s="167">
        <v>48.0</v>
      </c>
      <c r="B21" s="166">
        <v>1.248</v>
      </c>
      <c r="C21" s="166">
        <v>1.288</v>
      </c>
    </row>
    <row r="22" ht="12.75" customHeight="1">
      <c r="A22" s="167">
        <v>49.0</v>
      </c>
      <c r="B22" s="166">
        <v>1.263</v>
      </c>
      <c r="C22" s="166">
        <v>1.313</v>
      </c>
    </row>
    <row r="23" ht="12.75" customHeight="1">
      <c r="A23" s="167">
        <v>50.0</v>
      </c>
      <c r="B23" s="166">
        <v>1.279</v>
      </c>
      <c r="C23" s="166">
        <v>1.34</v>
      </c>
    </row>
    <row r="24" ht="12.75" customHeight="1">
      <c r="A24" s="167">
        <v>51.0</v>
      </c>
      <c r="B24" s="166">
        <v>1.297</v>
      </c>
      <c r="C24" s="166">
        <v>1.369</v>
      </c>
    </row>
    <row r="25" ht="12.75" customHeight="1">
      <c r="A25" s="167">
        <v>52.0</v>
      </c>
      <c r="B25" s="166">
        <v>1.316</v>
      </c>
      <c r="C25" s="166">
        <v>1.401</v>
      </c>
    </row>
    <row r="26" ht="12.75" customHeight="1">
      <c r="A26" s="167">
        <v>53.0</v>
      </c>
      <c r="B26" s="166">
        <v>1.338</v>
      </c>
      <c r="C26" s="166">
        <v>1.435</v>
      </c>
    </row>
    <row r="27" ht="12.75" customHeight="1">
      <c r="A27" s="167">
        <v>54.0</v>
      </c>
      <c r="B27" s="166">
        <v>1.361</v>
      </c>
      <c r="C27" s="166">
        <v>1.47</v>
      </c>
    </row>
    <row r="28" ht="12.75" customHeight="1">
      <c r="A28" s="167">
        <v>55.0</v>
      </c>
      <c r="B28" s="166">
        <v>1.385</v>
      </c>
      <c r="C28" s="166">
        <v>1.507</v>
      </c>
    </row>
    <row r="29" ht="12.75" customHeight="1">
      <c r="A29" s="167">
        <v>56.0</v>
      </c>
      <c r="B29" s="166">
        <v>1.411</v>
      </c>
      <c r="C29" s="168">
        <v>1.545</v>
      </c>
    </row>
    <row r="30" ht="12.75" customHeight="1">
      <c r="A30" s="167">
        <v>57.0</v>
      </c>
      <c r="B30" s="166">
        <v>1.437</v>
      </c>
      <c r="C30" s="169">
        <v>1.585</v>
      </c>
    </row>
    <row r="31" ht="12.75" customHeight="1">
      <c r="A31" s="167">
        <v>58.0</v>
      </c>
      <c r="B31" s="166">
        <v>1.462</v>
      </c>
      <c r="C31" s="168">
        <v>1.625</v>
      </c>
    </row>
    <row r="32" ht="12.75" customHeight="1">
      <c r="A32" s="167">
        <v>59.0</v>
      </c>
      <c r="B32" s="166">
        <v>1.488</v>
      </c>
      <c r="C32" s="169">
        <v>1.665</v>
      </c>
    </row>
    <row r="33" ht="12.75" customHeight="1">
      <c r="A33" s="167">
        <v>60.0</v>
      </c>
      <c r="B33" s="166">
        <v>1.514</v>
      </c>
      <c r="C33" s="168">
        <v>1.705</v>
      </c>
    </row>
    <row r="34" ht="12.75" customHeight="1">
      <c r="A34" s="167">
        <v>61.0</v>
      </c>
      <c r="B34" s="166">
        <v>1.541</v>
      </c>
      <c r="C34" s="169">
        <v>1.744</v>
      </c>
    </row>
    <row r="35" ht="12.75" customHeight="1">
      <c r="A35" s="167">
        <v>62.0</v>
      </c>
      <c r="B35" s="166">
        <v>1.568</v>
      </c>
      <c r="C35" s="168">
        <v>1.778</v>
      </c>
    </row>
    <row r="36" ht="12.75" customHeight="1">
      <c r="A36" s="167">
        <v>63.0</v>
      </c>
      <c r="B36" s="166">
        <v>1.598</v>
      </c>
      <c r="C36" s="169">
        <v>1.808</v>
      </c>
    </row>
    <row r="37" ht="12.75" customHeight="1">
      <c r="A37" s="167">
        <v>64.0</v>
      </c>
      <c r="B37" s="166">
        <v>1.629</v>
      </c>
      <c r="C37" s="168">
        <v>1.839</v>
      </c>
    </row>
    <row r="38" ht="12.75" customHeight="1">
      <c r="A38" s="167">
        <v>65.0</v>
      </c>
      <c r="B38" s="166">
        <v>1.663</v>
      </c>
      <c r="C38" s="169">
        <v>1.873</v>
      </c>
    </row>
    <row r="39" ht="12.75" customHeight="1">
      <c r="A39" s="167">
        <v>66.0</v>
      </c>
      <c r="B39" s="166">
        <v>1.699</v>
      </c>
      <c r="C39" s="168">
        <v>1.909</v>
      </c>
    </row>
    <row r="40" ht="12.75" customHeight="1">
      <c r="A40" s="167">
        <v>67.0</v>
      </c>
      <c r="B40" s="166">
        <v>1.738</v>
      </c>
      <c r="C40" s="169">
        <v>1.948</v>
      </c>
    </row>
    <row r="41" ht="12.75" customHeight="1">
      <c r="A41" s="167">
        <v>68.0</v>
      </c>
      <c r="B41" s="166">
        <v>1.779</v>
      </c>
      <c r="C41" s="168">
        <v>1.989</v>
      </c>
    </row>
    <row r="42" ht="12.75" customHeight="1">
      <c r="A42" s="167">
        <v>69.0</v>
      </c>
      <c r="B42" s="166">
        <v>1.823</v>
      </c>
      <c r="C42" s="169">
        <v>2.033</v>
      </c>
    </row>
    <row r="43" ht="12.75" customHeight="1">
      <c r="A43" s="167">
        <v>70.0</v>
      </c>
      <c r="B43" s="166">
        <v>1.867</v>
      </c>
      <c r="C43" s="168">
        <v>2.077</v>
      </c>
    </row>
    <row r="44" ht="12.75" customHeight="1">
      <c r="A44" s="167">
        <v>71.0</v>
      </c>
      <c r="B44" s="166">
        <v>1.91</v>
      </c>
      <c r="C44" s="169">
        <v>2.12</v>
      </c>
    </row>
    <row r="45" ht="12.75" customHeight="1">
      <c r="A45" s="167">
        <v>72.0</v>
      </c>
      <c r="B45" s="166">
        <v>1.953</v>
      </c>
      <c r="C45" s="168">
        <v>2.163</v>
      </c>
    </row>
    <row r="46" ht="12.75" customHeight="1">
      <c r="A46" s="167">
        <v>73.0</v>
      </c>
      <c r="B46" s="166">
        <v>2.004</v>
      </c>
      <c r="C46" s="169">
        <v>2.214</v>
      </c>
    </row>
    <row r="47" ht="12.75" customHeight="1">
      <c r="A47" s="167">
        <v>74.0</v>
      </c>
      <c r="B47" s="166">
        <v>2.06</v>
      </c>
      <c r="C47" s="168">
        <v>2.27</v>
      </c>
    </row>
    <row r="48" ht="12.75" customHeight="1">
      <c r="A48" s="167">
        <v>75.0</v>
      </c>
      <c r="B48" s="166">
        <v>2.117</v>
      </c>
      <c r="C48" s="169">
        <v>2.327</v>
      </c>
    </row>
    <row r="49" ht="12.75" customHeight="1">
      <c r="A49" s="167">
        <v>76.0</v>
      </c>
      <c r="B49" s="166">
        <v>2.181</v>
      </c>
      <c r="C49" s="168">
        <v>2.391</v>
      </c>
    </row>
    <row r="50" ht="12.75" customHeight="1">
      <c r="A50" s="167">
        <v>77.0</v>
      </c>
      <c r="B50" s="166">
        <v>2.255</v>
      </c>
      <c r="C50" s="169">
        <v>2.465</v>
      </c>
    </row>
    <row r="51" ht="12.75" customHeight="1">
      <c r="A51" s="167">
        <v>78.0</v>
      </c>
      <c r="B51" s="166">
        <v>2.336</v>
      </c>
      <c r="C51" s="168">
        <v>2.546</v>
      </c>
    </row>
    <row r="52" ht="12.75" customHeight="1">
      <c r="A52" s="167">
        <v>79.0</v>
      </c>
      <c r="B52" s="166">
        <v>2.419</v>
      </c>
      <c r="C52" s="169">
        <v>2.629</v>
      </c>
    </row>
    <row r="53" ht="12.75" customHeight="1">
      <c r="A53" s="167">
        <v>80.0</v>
      </c>
      <c r="B53" s="166">
        <v>2.504</v>
      </c>
      <c r="C53" s="168">
        <v>2.714</v>
      </c>
    </row>
    <row r="54" ht="12.75" customHeight="1">
      <c r="A54" s="167">
        <v>81.0</v>
      </c>
      <c r="B54" s="166">
        <v>2.597</v>
      </c>
      <c r="C54" s="170"/>
    </row>
    <row r="55" ht="12.75" customHeight="1">
      <c r="A55" s="167">
        <v>82.0</v>
      </c>
      <c r="B55" s="166">
        <v>2.702</v>
      </c>
      <c r="C55" s="170"/>
    </row>
    <row r="56" ht="12.75" customHeight="1">
      <c r="A56" s="167">
        <v>83.0</v>
      </c>
      <c r="B56" s="166">
        <v>2.831</v>
      </c>
      <c r="C56" s="170"/>
    </row>
    <row r="57" ht="12.75" customHeight="1">
      <c r="A57" s="167">
        <v>84.0</v>
      </c>
      <c r="B57" s="166">
        <v>2.981</v>
      </c>
      <c r="C57" s="170"/>
    </row>
    <row r="58" ht="12.75" customHeight="1">
      <c r="A58" s="167">
        <v>85.0</v>
      </c>
      <c r="B58" s="166">
        <v>3.153</v>
      </c>
      <c r="C58" s="170"/>
    </row>
    <row r="59" ht="12.75" customHeight="1">
      <c r="A59" s="167">
        <v>86.0</v>
      </c>
      <c r="B59" s="166">
        <v>3.352</v>
      </c>
      <c r="C59" s="170"/>
    </row>
    <row r="60" ht="12.75" customHeight="1">
      <c r="A60" s="167">
        <v>87.0</v>
      </c>
      <c r="B60" s="166">
        <v>3.58</v>
      </c>
      <c r="C60" s="170"/>
    </row>
    <row r="61" ht="12.75" customHeight="1">
      <c r="A61" s="167">
        <v>88.0</v>
      </c>
      <c r="B61" s="166">
        <v>3.842</v>
      </c>
      <c r="C61" s="170"/>
    </row>
    <row r="62" ht="12.75" customHeight="1">
      <c r="A62" s="167">
        <v>89.0</v>
      </c>
      <c r="B62" s="166">
        <v>4.145</v>
      </c>
      <c r="C62" s="170"/>
    </row>
    <row r="63" ht="12.75" customHeight="1">
      <c r="A63" s="167">
        <v>90.0</v>
      </c>
      <c r="B63" s="166">
        <v>4.493</v>
      </c>
      <c r="C63" s="170"/>
    </row>
    <row r="64" ht="12.75" customHeight="1">
      <c r="B64" s="166"/>
    </row>
    <row r="65" ht="12.75" customHeight="1">
      <c r="B65" s="166"/>
    </row>
    <row r="66" ht="12.75" customHeight="1">
      <c r="B66" s="166"/>
    </row>
    <row r="67" ht="12.75" customHeight="1">
      <c r="B67" s="166"/>
    </row>
    <row r="68" ht="12.75" customHeight="1">
      <c r="B68" s="166"/>
    </row>
    <row r="69" ht="12.75" customHeight="1">
      <c r="B69" s="166"/>
    </row>
    <row r="70" ht="12.75" customHeight="1">
      <c r="B70" s="166"/>
    </row>
    <row r="71" ht="12.75" customHeight="1">
      <c r="B71" s="166"/>
    </row>
    <row r="72" ht="12.75" customHeight="1">
      <c r="B72" s="166"/>
    </row>
    <row r="73" ht="12.75" customHeight="1">
      <c r="B73" s="166"/>
    </row>
    <row r="74" ht="12.75" customHeight="1">
      <c r="B74" s="166"/>
    </row>
    <row r="75" ht="12.75" customHeight="1">
      <c r="B75" s="166"/>
    </row>
    <row r="76" ht="12.75" customHeight="1">
      <c r="B76" s="166"/>
    </row>
    <row r="77" ht="12.75" customHeight="1">
      <c r="B77" s="166"/>
    </row>
    <row r="78" ht="12.75" customHeight="1">
      <c r="B78" s="166"/>
    </row>
    <row r="79" ht="12.75" customHeight="1">
      <c r="B79" s="166"/>
    </row>
    <row r="80" ht="12.75" customHeight="1">
      <c r="B80" s="166"/>
    </row>
    <row r="81" ht="12.75" customHeight="1">
      <c r="B81" s="166"/>
    </row>
    <row r="82" ht="12.75" customHeight="1">
      <c r="B82" s="166"/>
    </row>
    <row r="83" ht="12.75" customHeight="1">
      <c r="B83" s="166"/>
    </row>
    <row r="84" ht="12.75" customHeight="1">
      <c r="B84" s="166"/>
    </row>
    <row r="85" ht="12.75" customHeight="1">
      <c r="B85" s="166"/>
    </row>
    <row r="86" ht="12.75" customHeight="1">
      <c r="B86" s="166"/>
    </row>
    <row r="87" ht="12.75" customHeight="1">
      <c r="B87" s="166"/>
    </row>
    <row r="88" ht="12.75" customHeight="1">
      <c r="B88" s="166"/>
    </row>
    <row r="89" ht="12.75" customHeight="1">
      <c r="B89" s="166"/>
    </row>
    <row r="90" ht="12.75" customHeight="1">
      <c r="B90" s="166"/>
    </row>
    <row r="91" ht="12.75" customHeight="1">
      <c r="B91" s="166"/>
    </row>
    <row r="92" ht="12.75" customHeight="1">
      <c r="B92" s="166"/>
    </row>
    <row r="93" ht="12.75" customHeight="1">
      <c r="B93" s="166"/>
    </row>
    <row r="94" ht="12.75" customHeight="1">
      <c r="B94" s="166"/>
    </row>
    <row r="95" ht="12.75" customHeight="1">
      <c r="B95" s="166"/>
    </row>
    <row r="96" ht="12.75" customHeight="1">
      <c r="B96" s="166"/>
    </row>
    <row r="97" ht="12.75" customHeight="1">
      <c r="B97" s="166"/>
    </row>
    <row r="98" ht="12.75" customHeight="1">
      <c r="B98" s="166"/>
    </row>
    <row r="99" ht="12.75" customHeight="1">
      <c r="B99" s="166"/>
    </row>
    <row r="100" ht="12.75" customHeight="1">
      <c r="B100" s="166"/>
    </row>
    <row r="101" ht="12.75" customHeight="1">
      <c r="B101" s="166"/>
    </row>
    <row r="102" ht="12.75" customHeight="1">
      <c r="B102" s="166"/>
    </row>
    <row r="103" ht="12.75" customHeight="1">
      <c r="B103" s="166"/>
    </row>
    <row r="104" ht="12.75" customHeight="1">
      <c r="B104" s="166"/>
    </row>
    <row r="105" ht="12.75" customHeight="1">
      <c r="B105" s="166"/>
    </row>
    <row r="106" ht="12.75" customHeight="1">
      <c r="B106" s="166"/>
    </row>
    <row r="107" ht="12.75" customHeight="1">
      <c r="B107" s="166"/>
    </row>
    <row r="108" ht="12.75" customHeight="1">
      <c r="B108" s="166"/>
    </row>
    <row r="109" ht="12.75" customHeight="1">
      <c r="B109" s="166"/>
    </row>
    <row r="110" ht="12.75" customHeight="1">
      <c r="B110" s="166"/>
    </row>
    <row r="111" ht="12.75" customHeight="1">
      <c r="B111" s="166"/>
    </row>
    <row r="112" ht="12.75" customHeight="1">
      <c r="B112" s="166"/>
    </row>
    <row r="113" ht="12.75" customHeight="1">
      <c r="B113" s="166"/>
    </row>
    <row r="114" ht="12.75" customHeight="1">
      <c r="B114" s="166"/>
    </row>
    <row r="115" ht="12.75" customHeight="1">
      <c r="B115" s="166"/>
    </row>
    <row r="116" ht="12.75" customHeight="1">
      <c r="B116" s="166"/>
    </row>
    <row r="117" ht="12.75" customHeight="1">
      <c r="B117" s="166"/>
    </row>
    <row r="118" ht="12.75" customHeight="1">
      <c r="B118" s="166"/>
    </row>
    <row r="119" ht="12.75" customHeight="1">
      <c r="B119" s="166"/>
    </row>
    <row r="120" ht="12.75" customHeight="1">
      <c r="B120" s="166"/>
    </row>
    <row r="121" ht="12.75" customHeight="1">
      <c r="B121" s="166"/>
    </row>
    <row r="122" ht="12.75" customHeight="1">
      <c r="B122" s="166"/>
    </row>
    <row r="123" ht="12.75" customHeight="1">
      <c r="B123" s="166"/>
    </row>
    <row r="124" ht="12.75" customHeight="1">
      <c r="B124" s="166"/>
    </row>
    <row r="125" ht="12.75" customHeight="1">
      <c r="B125" s="166"/>
    </row>
    <row r="126" ht="12.75" customHeight="1">
      <c r="B126" s="166"/>
    </row>
    <row r="127" ht="12.75" customHeight="1">
      <c r="B127" s="166"/>
    </row>
    <row r="128" ht="12.75" customHeight="1">
      <c r="B128" s="166"/>
    </row>
    <row r="129" ht="12.75" customHeight="1">
      <c r="B129" s="166"/>
    </row>
    <row r="130" ht="12.75" customHeight="1">
      <c r="B130" s="166"/>
    </row>
    <row r="131" ht="12.75" customHeight="1">
      <c r="B131" s="166"/>
    </row>
    <row r="132" ht="12.75" customHeight="1">
      <c r="B132" s="166"/>
    </row>
    <row r="133" ht="12.75" customHeight="1">
      <c r="B133" s="166"/>
    </row>
    <row r="134" ht="12.75" customHeight="1">
      <c r="B134" s="166"/>
    </row>
    <row r="135" ht="12.75" customHeight="1">
      <c r="B135" s="166"/>
    </row>
    <row r="136" ht="12.75" customHeight="1">
      <c r="B136" s="166"/>
    </row>
    <row r="137" ht="12.75" customHeight="1">
      <c r="B137" s="166"/>
    </row>
    <row r="138" ht="12.75" customHeight="1">
      <c r="B138" s="166"/>
    </row>
    <row r="139" ht="12.75" customHeight="1">
      <c r="B139" s="166"/>
    </row>
    <row r="140" ht="12.75" customHeight="1">
      <c r="B140" s="166"/>
    </row>
    <row r="141" ht="12.75" customHeight="1">
      <c r="B141" s="166"/>
    </row>
    <row r="142" ht="12.75" customHeight="1">
      <c r="B142" s="166"/>
    </row>
    <row r="143" ht="12.75" customHeight="1">
      <c r="B143" s="166"/>
    </row>
    <row r="144" ht="12.75" customHeight="1">
      <c r="B144" s="166"/>
    </row>
    <row r="145" ht="12.75" customHeight="1">
      <c r="B145" s="166"/>
    </row>
    <row r="146" ht="12.75" customHeight="1">
      <c r="B146" s="166"/>
    </row>
    <row r="147" ht="12.75" customHeight="1">
      <c r="B147" s="166"/>
    </row>
    <row r="148" ht="12.75" customHeight="1">
      <c r="B148" s="166"/>
    </row>
    <row r="149" ht="12.75" customHeight="1">
      <c r="B149" s="166"/>
    </row>
    <row r="150" ht="12.75" customHeight="1">
      <c r="B150" s="166"/>
    </row>
    <row r="151" ht="12.75" customHeight="1">
      <c r="B151" s="166"/>
    </row>
    <row r="152" ht="12.75" customHeight="1">
      <c r="B152" s="166"/>
    </row>
    <row r="153" ht="12.75" customHeight="1">
      <c r="B153" s="166"/>
    </row>
    <row r="154" ht="12.75" customHeight="1">
      <c r="B154" s="166"/>
    </row>
    <row r="155" ht="12.75" customHeight="1">
      <c r="B155" s="166"/>
    </row>
    <row r="156" ht="12.75" customHeight="1">
      <c r="B156" s="166"/>
    </row>
    <row r="157" ht="12.75" customHeight="1">
      <c r="B157" s="166"/>
    </row>
    <row r="158" ht="12.75" customHeight="1">
      <c r="B158" s="166"/>
    </row>
    <row r="159" ht="12.75" customHeight="1">
      <c r="B159" s="166"/>
    </row>
    <row r="160" ht="12.75" customHeight="1">
      <c r="B160" s="166"/>
    </row>
    <row r="161" ht="12.75" customHeight="1">
      <c r="B161" s="166"/>
    </row>
    <row r="162" ht="12.75" customHeight="1">
      <c r="B162" s="166"/>
    </row>
    <row r="163" ht="12.75" customHeight="1">
      <c r="B163" s="166"/>
    </row>
    <row r="164" ht="12.75" customHeight="1">
      <c r="B164" s="166"/>
    </row>
    <row r="165" ht="12.75" customHeight="1">
      <c r="B165" s="166"/>
    </row>
    <row r="166" ht="12.75" customHeight="1">
      <c r="B166" s="166"/>
    </row>
    <row r="167" ht="12.75" customHeight="1">
      <c r="B167" s="166"/>
    </row>
    <row r="168" ht="12.75" customHeight="1">
      <c r="B168" s="166"/>
    </row>
    <row r="169" ht="12.75" customHeight="1">
      <c r="B169" s="166"/>
    </row>
    <row r="170" ht="12.75" customHeight="1">
      <c r="B170" s="166"/>
    </row>
    <row r="171" ht="12.75" customHeight="1">
      <c r="B171" s="166"/>
    </row>
    <row r="172" ht="12.75" customHeight="1">
      <c r="B172" s="166"/>
    </row>
    <row r="173" ht="12.75" customHeight="1">
      <c r="B173" s="166"/>
    </row>
    <row r="174" ht="12.75" customHeight="1">
      <c r="B174" s="166"/>
    </row>
    <row r="175" ht="12.75" customHeight="1">
      <c r="B175" s="166"/>
    </row>
    <row r="176" ht="12.75" customHeight="1">
      <c r="B176" s="166"/>
    </row>
    <row r="177" ht="12.75" customHeight="1">
      <c r="B177" s="166"/>
    </row>
    <row r="178" ht="12.75" customHeight="1">
      <c r="B178" s="166"/>
    </row>
    <row r="179" ht="12.75" customHeight="1">
      <c r="B179" s="166"/>
    </row>
    <row r="180" ht="12.75" customHeight="1">
      <c r="B180" s="166"/>
    </row>
    <row r="181" ht="12.75" customHeight="1">
      <c r="B181" s="166"/>
    </row>
    <row r="182" ht="12.75" customHeight="1">
      <c r="B182" s="166"/>
    </row>
    <row r="183" ht="12.75" customHeight="1">
      <c r="B183" s="166"/>
    </row>
    <row r="184" ht="12.75" customHeight="1">
      <c r="B184" s="166"/>
    </row>
    <row r="185" ht="12.75" customHeight="1">
      <c r="B185" s="166"/>
    </row>
    <row r="186" ht="12.75" customHeight="1">
      <c r="B186" s="166"/>
    </row>
    <row r="187" ht="12.75" customHeight="1">
      <c r="B187" s="166"/>
    </row>
    <row r="188" ht="12.75" customHeight="1">
      <c r="B188" s="166"/>
    </row>
    <row r="189" ht="12.75" customHeight="1">
      <c r="B189" s="166"/>
    </row>
    <row r="190" ht="12.75" customHeight="1">
      <c r="B190" s="166"/>
    </row>
    <row r="191" ht="12.75" customHeight="1">
      <c r="B191" s="166"/>
    </row>
    <row r="192" ht="12.75" customHeight="1">
      <c r="B192" s="166"/>
    </row>
    <row r="193" ht="12.75" customHeight="1">
      <c r="B193" s="166"/>
    </row>
    <row r="194" ht="12.75" customHeight="1">
      <c r="B194" s="166"/>
    </row>
    <row r="195" ht="12.75" customHeight="1">
      <c r="B195" s="166"/>
    </row>
    <row r="196" ht="12.75" customHeight="1">
      <c r="B196" s="166"/>
    </row>
    <row r="197" ht="12.75" customHeight="1">
      <c r="B197" s="166"/>
    </row>
    <row r="198" ht="12.75" customHeight="1">
      <c r="B198" s="166"/>
    </row>
    <row r="199" ht="12.75" customHeight="1">
      <c r="B199" s="166"/>
    </row>
    <row r="200" ht="12.75" customHeight="1">
      <c r="B200" s="166"/>
    </row>
    <row r="201" ht="12.75" customHeight="1">
      <c r="B201" s="166"/>
    </row>
    <row r="202" ht="12.75" customHeight="1">
      <c r="B202" s="166"/>
    </row>
    <row r="203" ht="12.75" customHeight="1">
      <c r="B203" s="166"/>
    </row>
    <row r="204" ht="12.75" customHeight="1">
      <c r="B204" s="166"/>
    </row>
    <row r="205" ht="12.75" customHeight="1">
      <c r="B205" s="166"/>
    </row>
    <row r="206" ht="12.75" customHeight="1">
      <c r="B206" s="166"/>
    </row>
    <row r="207" ht="12.75" customHeight="1">
      <c r="B207" s="166"/>
    </row>
    <row r="208" ht="12.75" customHeight="1">
      <c r="B208" s="166"/>
    </row>
    <row r="209" ht="12.75" customHeight="1">
      <c r="B209" s="166"/>
    </row>
    <row r="210" ht="12.75" customHeight="1">
      <c r="B210" s="166"/>
    </row>
    <row r="211" ht="12.75" customHeight="1">
      <c r="B211" s="166"/>
    </row>
    <row r="212" ht="12.75" customHeight="1">
      <c r="B212" s="166"/>
    </row>
    <row r="213" ht="12.75" customHeight="1">
      <c r="B213" s="166"/>
    </row>
    <row r="214" ht="12.75" customHeight="1">
      <c r="B214" s="166"/>
    </row>
    <row r="215" ht="12.75" customHeight="1">
      <c r="B215" s="166"/>
    </row>
    <row r="216" ht="12.75" customHeight="1">
      <c r="B216" s="166"/>
    </row>
    <row r="217" ht="12.75" customHeight="1">
      <c r="B217" s="166"/>
    </row>
    <row r="218" ht="12.75" customHeight="1">
      <c r="B218" s="166"/>
    </row>
    <row r="219" ht="12.75" customHeight="1">
      <c r="B219" s="166"/>
    </row>
    <row r="220" ht="12.75" customHeight="1">
      <c r="B220" s="166"/>
    </row>
    <row r="221" ht="12.75" customHeight="1">
      <c r="B221" s="166"/>
    </row>
    <row r="222" ht="12.75" customHeight="1">
      <c r="B222" s="166"/>
    </row>
    <row r="223" ht="12.75" customHeight="1">
      <c r="B223" s="166"/>
    </row>
    <row r="224" ht="12.75" customHeight="1">
      <c r="B224" s="166"/>
    </row>
    <row r="225" ht="12.75" customHeight="1">
      <c r="B225" s="166"/>
    </row>
    <row r="226" ht="12.75" customHeight="1">
      <c r="B226" s="166"/>
    </row>
    <row r="227" ht="12.75" customHeight="1">
      <c r="B227" s="166"/>
    </row>
    <row r="228" ht="12.75" customHeight="1">
      <c r="B228" s="166"/>
    </row>
    <row r="229" ht="12.75" customHeight="1">
      <c r="B229" s="166"/>
    </row>
    <row r="230" ht="12.75" customHeight="1">
      <c r="B230" s="166"/>
    </row>
    <row r="231" ht="12.75" customHeight="1">
      <c r="B231" s="166"/>
    </row>
    <row r="232" ht="12.75" customHeight="1">
      <c r="B232" s="166"/>
    </row>
    <row r="233" ht="12.75" customHeight="1">
      <c r="B233" s="166"/>
    </row>
    <row r="234" ht="12.75" customHeight="1">
      <c r="B234" s="166"/>
    </row>
    <row r="235" ht="12.75" customHeight="1">
      <c r="B235" s="166"/>
    </row>
    <row r="236" ht="12.75" customHeight="1">
      <c r="B236" s="166"/>
    </row>
    <row r="237" ht="12.75" customHeight="1">
      <c r="B237" s="166"/>
    </row>
    <row r="238" ht="12.75" customHeight="1">
      <c r="B238" s="166"/>
    </row>
    <row r="239" ht="12.75" customHeight="1">
      <c r="B239" s="166"/>
    </row>
    <row r="240" ht="12.75" customHeight="1">
      <c r="B240" s="166"/>
    </row>
    <row r="241" ht="12.75" customHeight="1">
      <c r="B241" s="166"/>
    </row>
    <row r="242" ht="12.75" customHeight="1">
      <c r="B242" s="166"/>
    </row>
    <row r="243" ht="12.75" customHeight="1">
      <c r="B243" s="166"/>
    </row>
    <row r="244" ht="12.75" customHeight="1">
      <c r="B244" s="166"/>
    </row>
    <row r="245" ht="12.75" customHeight="1">
      <c r="B245" s="166"/>
    </row>
    <row r="246" ht="12.75" customHeight="1">
      <c r="B246" s="166"/>
    </row>
    <row r="247" ht="12.75" customHeight="1">
      <c r="B247" s="166"/>
    </row>
    <row r="248" ht="12.75" customHeight="1">
      <c r="B248" s="166"/>
    </row>
    <row r="249" ht="12.75" customHeight="1">
      <c r="B249" s="166"/>
    </row>
    <row r="250" ht="12.75" customHeight="1">
      <c r="B250" s="166"/>
    </row>
    <row r="251" ht="12.75" customHeight="1">
      <c r="B251" s="166"/>
    </row>
    <row r="252" ht="12.75" customHeight="1">
      <c r="B252" s="166"/>
    </row>
    <row r="253" ht="12.75" customHeight="1">
      <c r="B253" s="166"/>
    </row>
    <row r="254" ht="12.75" customHeight="1">
      <c r="B254" s="166"/>
    </row>
    <row r="255" ht="12.75" customHeight="1">
      <c r="B255" s="166"/>
    </row>
    <row r="256" ht="12.75" customHeight="1">
      <c r="B256" s="166"/>
    </row>
    <row r="257" ht="12.75" customHeight="1">
      <c r="B257" s="166"/>
    </row>
    <row r="258" ht="12.75" customHeight="1">
      <c r="B258" s="166"/>
    </row>
    <row r="259" ht="12.75" customHeight="1">
      <c r="B259" s="166"/>
    </row>
    <row r="260" ht="12.75" customHeight="1">
      <c r="B260" s="166"/>
    </row>
    <row r="261" ht="12.75" customHeight="1">
      <c r="B261" s="166"/>
    </row>
    <row r="262" ht="12.75" customHeight="1">
      <c r="B262" s="166"/>
    </row>
    <row r="263" ht="12.75" customHeight="1">
      <c r="B263" s="166"/>
    </row>
    <row r="264" ht="12.75" customHeight="1">
      <c r="B264" s="166"/>
    </row>
    <row r="265" ht="12.75" customHeight="1">
      <c r="B265" s="166"/>
    </row>
    <row r="266" ht="12.75" customHeight="1">
      <c r="B266" s="166"/>
    </row>
    <row r="267" ht="12.75" customHeight="1">
      <c r="B267" s="166"/>
    </row>
    <row r="268" ht="12.75" customHeight="1">
      <c r="B268" s="166"/>
    </row>
    <row r="269" ht="12.75" customHeight="1">
      <c r="B269" s="166"/>
    </row>
    <row r="270" ht="12.75" customHeight="1">
      <c r="B270" s="166"/>
    </row>
    <row r="271" ht="12.75" customHeight="1">
      <c r="B271" s="166"/>
    </row>
    <row r="272" ht="12.75" customHeight="1">
      <c r="B272" s="166"/>
    </row>
    <row r="273" ht="12.75" customHeight="1">
      <c r="B273" s="166"/>
    </row>
    <row r="274" ht="12.75" customHeight="1">
      <c r="B274" s="166"/>
    </row>
    <row r="275" ht="12.75" customHeight="1">
      <c r="B275" s="166"/>
    </row>
    <row r="276" ht="12.75" customHeight="1">
      <c r="B276" s="166"/>
    </row>
    <row r="277" ht="12.75" customHeight="1">
      <c r="B277" s="166"/>
    </row>
    <row r="278" ht="12.75" customHeight="1">
      <c r="B278" s="166"/>
    </row>
    <row r="279" ht="12.75" customHeight="1">
      <c r="B279" s="166"/>
    </row>
    <row r="280" ht="12.75" customHeight="1">
      <c r="B280" s="166"/>
    </row>
    <row r="281" ht="12.75" customHeight="1">
      <c r="B281" s="166"/>
    </row>
    <row r="282" ht="12.75" customHeight="1">
      <c r="B282" s="166"/>
    </row>
    <row r="283" ht="12.75" customHeight="1">
      <c r="B283" s="166"/>
    </row>
    <row r="284" ht="12.75" customHeight="1">
      <c r="B284" s="166"/>
    </row>
    <row r="285" ht="12.75" customHeight="1">
      <c r="B285" s="166"/>
    </row>
    <row r="286" ht="12.75" customHeight="1">
      <c r="B286" s="166"/>
    </row>
    <row r="287" ht="12.75" customHeight="1">
      <c r="B287" s="166"/>
    </row>
    <row r="288" ht="12.75" customHeight="1">
      <c r="B288" s="166"/>
    </row>
    <row r="289" ht="12.75" customHeight="1">
      <c r="B289" s="166"/>
    </row>
    <row r="290" ht="12.75" customHeight="1">
      <c r="B290" s="166"/>
    </row>
    <row r="291" ht="12.75" customHeight="1">
      <c r="B291" s="166"/>
    </row>
    <row r="292" ht="12.75" customHeight="1">
      <c r="B292" s="166"/>
    </row>
    <row r="293" ht="12.75" customHeight="1">
      <c r="B293" s="166"/>
    </row>
    <row r="294" ht="12.75" customHeight="1">
      <c r="B294" s="166"/>
    </row>
    <row r="295" ht="12.75" customHeight="1">
      <c r="B295" s="166"/>
    </row>
    <row r="296" ht="12.75" customHeight="1">
      <c r="B296" s="166"/>
    </row>
    <row r="297" ht="12.75" customHeight="1">
      <c r="B297" s="166"/>
    </row>
    <row r="298" ht="12.75" customHeight="1">
      <c r="B298" s="166"/>
    </row>
    <row r="299" ht="12.75" customHeight="1">
      <c r="B299" s="166"/>
    </row>
    <row r="300" ht="12.75" customHeight="1">
      <c r="B300" s="166"/>
    </row>
    <row r="301" ht="12.75" customHeight="1">
      <c r="B301" s="166"/>
    </row>
    <row r="302" ht="12.75" customHeight="1">
      <c r="B302" s="166"/>
    </row>
    <row r="303" ht="12.75" customHeight="1">
      <c r="B303" s="166"/>
    </row>
    <row r="304" ht="12.75" customHeight="1">
      <c r="B304" s="166"/>
    </row>
    <row r="305" ht="12.75" customHeight="1">
      <c r="B305" s="166"/>
    </row>
    <row r="306" ht="12.75" customHeight="1">
      <c r="B306" s="166"/>
    </row>
    <row r="307" ht="12.75" customHeight="1">
      <c r="B307" s="166"/>
    </row>
    <row r="308" ht="12.75" customHeight="1">
      <c r="B308" s="166"/>
    </row>
    <row r="309" ht="12.75" customHeight="1">
      <c r="B309" s="166"/>
    </row>
    <row r="310" ht="12.75" customHeight="1">
      <c r="B310" s="166"/>
    </row>
    <row r="311" ht="12.75" customHeight="1">
      <c r="B311" s="166"/>
    </row>
    <row r="312" ht="12.75" customHeight="1">
      <c r="B312" s="166"/>
    </row>
    <row r="313" ht="12.75" customHeight="1">
      <c r="B313" s="166"/>
    </row>
    <row r="314" ht="12.75" customHeight="1">
      <c r="B314" s="166"/>
    </row>
    <row r="315" ht="12.75" customHeight="1">
      <c r="B315" s="166"/>
    </row>
    <row r="316" ht="12.75" customHeight="1">
      <c r="B316" s="166"/>
    </row>
    <row r="317" ht="12.75" customHeight="1">
      <c r="B317" s="166"/>
    </row>
    <row r="318" ht="12.75" customHeight="1">
      <c r="B318" s="166"/>
    </row>
    <row r="319" ht="12.75" customHeight="1">
      <c r="B319" s="166"/>
    </row>
    <row r="320" ht="12.75" customHeight="1">
      <c r="B320" s="166"/>
    </row>
    <row r="321" ht="12.75" customHeight="1">
      <c r="B321" s="166"/>
    </row>
    <row r="322" ht="12.75" customHeight="1">
      <c r="B322" s="166"/>
    </row>
    <row r="323" ht="12.75" customHeight="1">
      <c r="B323" s="166"/>
    </row>
    <row r="324" ht="12.75" customHeight="1">
      <c r="B324" s="166"/>
    </row>
    <row r="325" ht="12.75" customHeight="1">
      <c r="B325" s="166"/>
    </row>
    <row r="326" ht="12.75" customHeight="1">
      <c r="B326" s="166"/>
    </row>
    <row r="327" ht="12.75" customHeight="1">
      <c r="B327" s="166"/>
    </row>
    <row r="328" ht="12.75" customHeight="1">
      <c r="B328" s="166"/>
    </row>
    <row r="329" ht="12.75" customHeight="1">
      <c r="B329" s="166"/>
    </row>
    <row r="330" ht="12.75" customHeight="1">
      <c r="B330" s="166"/>
    </row>
    <row r="331" ht="12.75" customHeight="1">
      <c r="B331" s="166"/>
    </row>
    <row r="332" ht="12.75" customHeight="1">
      <c r="B332" s="166"/>
    </row>
    <row r="333" ht="12.75" customHeight="1">
      <c r="B333" s="166"/>
    </row>
    <row r="334" ht="12.75" customHeight="1">
      <c r="B334" s="166"/>
    </row>
    <row r="335" ht="12.75" customHeight="1">
      <c r="B335" s="166"/>
    </row>
    <row r="336" ht="12.75" customHeight="1">
      <c r="B336" s="166"/>
    </row>
    <row r="337" ht="12.75" customHeight="1">
      <c r="B337" s="166"/>
    </row>
    <row r="338" ht="12.75" customHeight="1">
      <c r="B338" s="166"/>
    </row>
    <row r="339" ht="12.75" customHeight="1">
      <c r="B339" s="166"/>
    </row>
    <row r="340" ht="12.75" customHeight="1">
      <c r="B340" s="166"/>
    </row>
    <row r="341" ht="12.75" customHeight="1">
      <c r="B341" s="166"/>
    </row>
    <row r="342" ht="12.75" customHeight="1">
      <c r="B342" s="166"/>
    </row>
    <row r="343" ht="12.75" customHeight="1">
      <c r="B343" s="166"/>
    </row>
    <row r="344" ht="12.75" customHeight="1">
      <c r="B344" s="166"/>
    </row>
    <row r="345" ht="12.75" customHeight="1">
      <c r="B345" s="166"/>
    </row>
    <row r="346" ht="12.75" customHeight="1">
      <c r="B346" s="166"/>
    </row>
    <row r="347" ht="12.75" customHeight="1">
      <c r="B347" s="166"/>
    </row>
    <row r="348" ht="12.75" customHeight="1">
      <c r="B348" s="166"/>
    </row>
    <row r="349" ht="12.75" customHeight="1">
      <c r="B349" s="166"/>
    </row>
    <row r="350" ht="12.75" customHeight="1">
      <c r="B350" s="166"/>
    </row>
    <row r="351" ht="12.75" customHeight="1">
      <c r="B351" s="166"/>
    </row>
    <row r="352" ht="12.75" customHeight="1">
      <c r="B352" s="166"/>
    </row>
    <row r="353" ht="12.75" customHeight="1">
      <c r="B353" s="166"/>
    </row>
    <row r="354" ht="12.75" customHeight="1">
      <c r="B354" s="166"/>
    </row>
    <row r="355" ht="12.75" customHeight="1">
      <c r="B355" s="166"/>
    </row>
    <row r="356" ht="12.75" customHeight="1">
      <c r="B356" s="166"/>
    </row>
    <row r="357" ht="12.75" customHeight="1">
      <c r="B357" s="166"/>
    </row>
    <row r="358" ht="12.75" customHeight="1">
      <c r="B358" s="166"/>
    </row>
    <row r="359" ht="12.75" customHeight="1">
      <c r="B359" s="166"/>
    </row>
    <row r="360" ht="12.75" customHeight="1">
      <c r="B360" s="166"/>
    </row>
    <row r="361" ht="12.75" customHeight="1">
      <c r="B361" s="166"/>
    </row>
    <row r="362" ht="12.75" customHeight="1">
      <c r="B362" s="166"/>
    </row>
    <row r="363" ht="12.75" customHeight="1">
      <c r="B363" s="166"/>
    </row>
    <row r="364" ht="12.75" customHeight="1">
      <c r="B364" s="166"/>
    </row>
    <row r="365" ht="12.75" customHeight="1">
      <c r="B365" s="166"/>
    </row>
    <row r="366" ht="12.75" customHeight="1">
      <c r="B366" s="166"/>
    </row>
    <row r="367" ht="12.75" customHeight="1">
      <c r="B367" s="166"/>
    </row>
    <row r="368" ht="12.75" customHeight="1">
      <c r="B368" s="166"/>
    </row>
    <row r="369" ht="12.75" customHeight="1">
      <c r="B369" s="166"/>
    </row>
    <row r="370" ht="12.75" customHeight="1">
      <c r="B370" s="166"/>
    </row>
    <row r="371" ht="12.75" customHeight="1">
      <c r="B371" s="166"/>
    </row>
    <row r="372" ht="12.75" customHeight="1">
      <c r="B372" s="166"/>
    </row>
    <row r="373" ht="12.75" customHeight="1">
      <c r="B373" s="166"/>
    </row>
    <row r="374" ht="12.75" customHeight="1">
      <c r="B374" s="166"/>
    </row>
    <row r="375" ht="12.75" customHeight="1">
      <c r="B375" s="166"/>
    </row>
    <row r="376" ht="12.75" customHeight="1">
      <c r="B376" s="166"/>
    </row>
    <row r="377" ht="12.75" customHeight="1">
      <c r="B377" s="166"/>
    </row>
    <row r="378" ht="12.75" customHeight="1">
      <c r="B378" s="166"/>
    </row>
    <row r="379" ht="12.75" customHeight="1">
      <c r="B379" s="166"/>
    </row>
    <row r="380" ht="12.75" customHeight="1">
      <c r="B380" s="166"/>
    </row>
    <row r="381" ht="12.75" customHeight="1">
      <c r="B381" s="166"/>
    </row>
    <row r="382" ht="12.75" customHeight="1">
      <c r="B382" s="166"/>
    </row>
    <row r="383" ht="12.75" customHeight="1">
      <c r="B383" s="166"/>
    </row>
    <row r="384" ht="12.75" customHeight="1">
      <c r="B384" s="166"/>
    </row>
    <row r="385" ht="12.75" customHeight="1">
      <c r="B385" s="166"/>
    </row>
    <row r="386" ht="12.75" customHeight="1">
      <c r="B386" s="166"/>
    </row>
    <row r="387" ht="12.75" customHeight="1">
      <c r="B387" s="166"/>
    </row>
    <row r="388" ht="12.75" customHeight="1">
      <c r="B388" s="166"/>
    </row>
    <row r="389" ht="12.75" customHeight="1">
      <c r="B389" s="166"/>
    </row>
    <row r="390" ht="12.75" customHeight="1">
      <c r="B390" s="166"/>
    </row>
    <row r="391" ht="12.75" customHeight="1">
      <c r="B391" s="166"/>
    </row>
    <row r="392" ht="12.75" customHeight="1">
      <c r="B392" s="166"/>
    </row>
    <row r="393" ht="12.75" customHeight="1">
      <c r="B393" s="166"/>
    </row>
    <row r="394" ht="12.75" customHeight="1">
      <c r="B394" s="166"/>
    </row>
    <row r="395" ht="12.75" customHeight="1">
      <c r="B395" s="166"/>
    </row>
    <row r="396" ht="12.75" customHeight="1">
      <c r="B396" s="166"/>
    </row>
    <row r="397" ht="12.75" customHeight="1">
      <c r="B397" s="166"/>
    </row>
    <row r="398" ht="12.75" customHeight="1">
      <c r="B398" s="166"/>
    </row>
    <row r="399" ht="12.75" customHeight="1">
      <c r="B399" s="166"/>
    </row>
    <row r="400" ht="12.75" customHeight="1">
      <c r="B400" s="166"/>
    </row>
    <row r="401" ht="12.75" customHeight="1">
      <c r="B401" s="166"/>
    </row>
    <row r="402" ht="12.75" customHeight="1">
      <c r="B402" s="166"/>
    </row>
    <row r="403" ht="12.75" customHeight="1">
      <c r="B403" s="166"/>
    </row>
    <row r="404" ht="12.75" customHeight="1">
      <c r="B404" s="166"/>
    </row>
    <row r="405" ht="12.75" customHeight="1">
      <c r="B405" s="166"/>
    </row>
    <row r="406" ht="12.75" customHeight="1">
      <c r="B406" s="166"/>
    </row>
    <row r="407" ht="12.75" customHeight="1">
      <c r="B407" s="166"/>
    </row>
    <row r="408" ht="12.75" customHeight="1">
      <c r="B408" s="166"/>
    </row>
    <row r="409" ht="12.75" customHeight="1">
      <c r="B409" s="166"/>
    </row>
    <row r="410" ht="12.75" customHeight="1">
      <c r="B410" s="166"/>
    </row>
    <row r="411" ht="12.75" customHeight="1">
      <c r="B411" s="166"/>
    </row>
    <row r="412" ht="12.75" customHeight="1">
      <c r="B412" s="166"/>
    </row>
    <row r="413" ht="12.75" customHeight="1">
      <c r="B413" s="166"/>
    </row>
    <row r="414" ht="12.75" customHeight="1">
      <c r="B414" s="166"/>
    </row>
    <row r="415" ht="12.75" customHeight="1">
      <c r="B415" s="166"/>
    </row>
    <row r="416" ht="12.75" customHeight="1">
      <c r="B416" s="166"/>
    </row>
    <row r="417" ht="12.75" customHeight="1">
      <c r="B417" s="166"/>
    </row>
    <row r="418" ht="12.75" customHeight="1">
      <c r="B418" s="166"/>
    </row>
    <row r="419" ht="12.75" customHeight="1">
      <c r="B419" s="166"/>
    </row>
    <row r="420" ht="12.75" customHeight="1">
      <c r="B420" s="166"/>
    </row>
    <row r="421" ht="12.75" customHeight="1">
      <c r="B421" s="166"/>
    </row>
    <row r="422" ht="12.75" customHeight="1">
      <c r="B422" s="166"/>
    </row>
    <row r="423" ht="12.75" customHeight="1">
      <c r="B423" s="166"/>
    </row>
    <row r="424" ht="12.75" customHeight="1">
      <c r="B424" s="166"/>
    </row>
    <row r="425" ht="12.75" customHeight="1">
      <c r="B425" s="166"/>
    </row>
    <row r="426" ht="12.75" customHeight="1">
      <c r="B426" s="166"/>
    </row>
    <row r="427" ht="12.75" customHeight="1">
      <c r="B427" s="166"/>
    </row>
    <row r="428" ht="12.75" customHeight="1">
      <c r="B428" s="166"/>
    </row>
    <row r="429" ht="12.75" customHeight="1">
      <c r="B429" s="166"/>
    </row>
    <row r="430" ht="12.75" customHeight="1">
      <c r="B430" s="166"/>
    </row>
    <row r="431" ht="12.75" customHeight="1">
      <c r="B431" s="166"/>
    </row>
    <row r="432" ht="12.75" customHeight="1">
      <c r="B432" s="166"/>
    </row>
    <row r="433" ht="12.75" customHeight="1">
      <c r="B433" s="166"/>
    </row>
    <row r="434" ht="12.75" customHeight="1">
      <c r="B434" s="166"/>
    </row>
    <row r="435" ht="12.75" customHeight="1">
      <c r="B435" s="166"/>
    </row>
    <row r="436" ht="12.75" customHeight="1">
      <c r="B436" s="166"/>
    </row>
    <row r="437" ht="12.75" customHeight="1">
      <c r="B437" s="166"/>
    </row>
    <row r="438" ht="12.75" customHeight="1">
      <c r="B438" s="166"/>
    </row>
    <row r="439" ht="12.75" customHeight="1">
      <c r="B439" s="166"/>
    </row>
    <row r="440" ht="12.75" customHeight="1">
      <c r="B440" s="166"/>
    </row>
    <row r="441" ht="12.75" customHeight="1">
      <c r="B441" s="166"/>
    </row>
    <row r="442" ht="12.75" customHeight="1">
      <c r="B442" s="166"/>
    </row>
    <row r="443" ht="12.75" customHeight="1">
      <c r="B443" s="166"/>
    </row>
    <row r="444" ht="12.75" customHeight="1">
      <c r="B444" s="166"/>
    </row>
    <row r="445" ht="12.75" customHeight="1">
      <c r="B445" s="166"/>
    </row>
    <row r="446" ht="12.75" customHeight="1">
      <c r="B446" s="166"/>
    </row>
    <row r="447" ht="12.75" customHeight="1">
      <c r="B447" s="166"/>
    </row>
    <row r="448" ht="12.75" customHeight="1">
      <c r="B448" s="166"/>
    </row>
    <row r="449" ht="12.75" customHeight="1">
      <c r="B449" s="166"/>
    </row>
    <row r="450" ht="12.75" customHeight="1">
      <c r="B450" s="166"/>
    </row>
    <row r="451" ht="12.75" customHeight="1">
      <c r="B451" s="166"/>
    </row>
    <row r="452" ht="12.75" customHeight="1">
      <c r="B452" s="166"/>
    </row>
    <row r="453" ht="12.75" customHeight="1">
      <c r="B453" s="166"/>
    </row>
    <row r="454" ht="12.75" customHeight="1">
      <c r="B454" s="166"/>
    </row>
    <row r="455" ht="12.75" customHeight="1">
      <c r="B455" s="166"/>
    </row>
    <row r="456" ht="12.75" customHeight="1">
      <c r="B456" s="166"/>
    </row>
    <row r="457" ht="12.75" customHeight="1">
      <c r="B457" s="166"/>
    </row>
    <row r="458" ht="12.75" customHeight="1">
      <c r="B458" s="166"/>
    </row>
    <row r="459" ht="12.75" customHeight="1">
      <c r="B459" s="166"/>
    </row>
    <row r="460" ht="12.75" customHeight="1">
      <c r="B460" s="166"/>
    </row>
    <row r="461" ht="12.75" customHeight="1">
      <c r="B461" s="166"/>
    </row>
    <row r="462" ht="12.75" customHeight="1">
      <c r="B462" s="166"/>
    </row>
    <row r="463" ht="12.75" customHeight="1">
      <c r="B463" s="166"/>
    </row>
    <row r="464" ht="12.75" customHeight="1">
      <c r="B464" s="166"/>
    </row>
    <row r="465" ht="12.75" customHeight="1">
      <c r="B465" s="166"/>
    </row>
    <row r="466" ht="12.75" customHeight="1">
      <c r="B466" s="166"/>
    </row>
    <row r="467" ht="12.75" customHeight="1">
      <c r="B467" s="166"/>
    </row>
    <row r="468" ht="12.75" customHeight="1">
      <c r="B468" s="166"/>
    </row>
    <row r="469" ht="12.75" customHeight="1">
      <c r="B469" s="166"/>
    </row>
    <row r="470" ht="12.75" customHeight="1">
      <c r="B470" s="166"/>
    </row>
    <row r="471" ht="12.75" customHeight="1">
      <c r="B471" s="166"/>
    </row>
    <row r="472" ht="12.75" customHeight="1">
      <c r="B472" s="166"/>
    </row>
    <row r="473" ht="12.75" customHeight="1">
      <c r="B473" s="166"/>
    </row>
    <row r="474" ht="12.75" customHeight="1">
      <c r="B474" s="166"/>
    </row>
    <row r="475" ht="12.75" customHeight="1">
      <c r="B475" s="166"/>
    </row>
    <row r="476" ht="12.75" customHeight="1">
      <c r="B476" s="166"/>
    </row>
    <row r="477" ht="12.75" customHeight="1">
      <c r="B477" s="166"/>
    </row>
    <row r="478" ht="12.75" customHeight="1">
      <c r="B478" s="166"/>
    </row>
    <row r="479" ht="12.75" customHeight="1">
      <c r="B479" s="166"/>
    </row>
    <row r="480" ht="12.75" customHeight="1">
      <c r="B480" s="166"/>
    </row>
    <row r="481" ht="12.75" customHeight="1">
      <c r="B481" s="166"/>
    </row>
    <row r="482" ht="12.75" customHeight="1">
      <c r="B482" s="166"/>
    </row>
    <row r="483" ht="12.75" customHeight="1">
      <c r="B483" s="166"/>
    </row>
    <row r="484" ht="12.75" customHeight="1">
      <c r="B484" s="166"/>
    </row>
    <row r="485" ht="12.75" customHeight="1">
      <c r="B485" s="166"/>
    </row>
    <row r="486" ht="12.75" customHeight="1">
      <c r="B486" s="166"/>
    </row>
    <row r="487" ht="12.75" customHeight="1">
      <c r="B487" s="166"/>
    </row>
    <row r="488" ht="12.75" customHeight="1">
      <c r="B488" s="166"/>
    </row>
    <row r="489" ht="12.75" customHeight="1">
      <c r="B489" s="166"/>
    </row>
    <row r="490" ht="12.75" customHeight="1">
      <c r="B490" s="166"/>
    </row>
    <row r="491" ht="12.75" customHeight="1">
      <c r="B491" s="166"/>
    </row>
    <row r="492" ht="12.75" customHeight="1">
      <c r="B492" s="166"/>
    </row>
    <row r="493" ht="12.75" customHeight="1">
      <c r="B493" s="166"/>
    </row>
    <row r="494" ht="12.75" customHeight="1">
      <c r="B494" s="166"/>
    </row>
    <row r="495" ht="12.75" customHeight="1">
      <c r="B495" s="166"/>
    </row>
    <row r="496" ht="12.75" customHeight="1">
      <c r="B496" s="166"/>
    </row>
    <row r="497" ht="12.75" customHeight="1">
      <c r="B497" s="166"/>
    </row>
    <row r="498" ht="12.75" customHeight="1">
      <c r="B498" s="166"/>
    </row>
    <row r="499" ht="12.75" customHeight="1">
      <c r="B499" s="166"/>
    </row>
    <row r="500" ht="12.75" customHeight="1">
      <c r="B500" s="166"/>
    </row>
    <row r="501" ht="12.75" customHeight="1">
      <c r="B501" s="166"/>
    </row>
    <row r="502" ht="12.75" customHeight="1">
      <c r="B502" s="166"/>
    </row>
    <row r="503" ht="12.75" customHeight="1">
      <c r="B503" s="166"/>
    </row>
    <row r="504" ht="12.75" customHeight="1">
      <c r="B504" s="166"/>
    </row>
    <row r="505" ht="12.75" customHeight="1">
      <c r="B505" s="166"/>
    </row>
    <row r="506" ht="12.75" customHeight="1">
      <c r="B506" s="166"/>
    </row>
    <row r="507" ht="12.75" customHeight="1">
      <c r="B507" s="166"/>
    </row>
    <row r="508" ht="12.75" customHeight="1">
      <c r="B508" s="166"/>
    </row>
    <row r="509" ht="12.75" customHeight="1">
      <c r="B509" s="166"/>
    </row>
    <row r="510" ht="12.75" customHeight="1">
      <c r="B510" s="166"/>
    </row>
    <row r="511" ht="12.75" customHeight="1">
      <c r="B511" s="166"/>
    </row>
    <row r="512" ht="12.75" customHeight="1">
      <c r="B512" s="166"/>
    </row>
    <row r="513" ht="12.75" customHeight="1">
      <c r="B513" s="166"/>
    </row>
    <row r="514" ht="12.75" customHeight="1">
      <c r="B514" s="166"/>
    </row>
    <row r="515" ht="12.75" customHeight="1">
      <c r="B515" s="166"/>
    </row>
    <row r="516" ht="12.75" customHeight="1">
      <c r="B516" s="166"/>
    </row>
    <row r="517" ht="12.75" customHeight="1">
      <c r="B517" s="166"/>
    </row>
    <row r="518" ht="12.75" customHeight="1">
      <c r="B518" s="166"/>
    </row>
    <row r="519" ht="12.75" customHeight="1">
      <c r="B519" s="166"/>
    </row>
    <row r="520" ht="12.75" customHeight="1">
      <c r="B520" s="166"/>
    </row>
    <row r="521" ht="12.75" customHeight="1">
      <c r="B521" s="166"/>
    </row>
    <row r="522" ht="12.75" customHeight="1">
      <c r="B522" s="166"/>
    </row>
    <row r="523" ht="12.75" customHeight="1">
      <c r="B523" s="166"/>
    </row>
    <row r="524" ht="12.75" customHeight="1">
      <c r="B524" s="166"/>
    </row>
    <row r="525" ht="12.75" customHeight="1">
      <c r="B525" s="166"/>
    </row>
    <row r="526" ht="12.75" customHeight="1">
      <c r="B526" s="166"/>
    </row>
    <row r="527" ht="12.75" customHeight="1">
      <c r="B527" s="166"/>
    </row>
    <row r="528" ht="12.75" customHeight="1">
      <c r="B528" s="166"/>
    </row>
    <row r="529" ht="12.75" customHeight="1">
      <c r="B529" s="166"/>
    </row>
    <row r="530" ht="12.75" customHeight="1">
      <c r="B530" s="166"/>
    </row>
    <row r="531" ht="12.75" customHeight="1">
      <c r="B531" s="166"/>
    </row>
    <row r="532" ht="12.75" customHeight="1">
      <c r="B532" s="166"/>
    </row>
    <row r="533" ht="12.75" customHeight="1">
      <c r="B533" s="166"/>
    </row>
    <row r="534" ht="12.75" customHeight="1">
      <c r="B534" s="166"/>
    </row>
    <row r="535" ht="12.75" customHeight="1">
      <c r="B535" s="166"/>
    </row>
    <row r="536" ht="12.75" customHeight="1">
      <c r="B536" s="166"/>
    </row>
    <row r="537" ht="12.75" customHeight="1">
      <c r="B537" s="166"/>
    </row>
    <row r="538" ht="12.75" customHeight="1">
      <c r="B538" s="166"/>
    </row>
    <row r="539" ht="12.75" customHeight="1">
      <c r="B539" s="166"/>
    </row>
    <row r="540" ht="12.75" customHeight="1">
      <c r="B540" s="166"/>
    </row>
    <row r="541" ht="12.75" customHeight="1">
      <c r="B541" s="166"/>
    </row>
    <row r="542" ht="12.75" customHeight="1">
      <c r="B542" s="166"/>
    </row>
    <row r="543" ht="12.75" customHeight="1">
      <c r="B543" s="166"/>
    </row>
    <row r="544" ht="12.75" customHeight="1">
      <c r="B544" s="166"/>
    </row>
    <row r="545" ht="12.75" customHeight="1">
      <c r="B545" s="166"/>
    </row>
    <row r="546" ht="12.75" customHeight="1">
      <c r="B546" s="166"/>
    </row>
    <row r="547" ht="12.75" customHeight="1">
      <c r="B547" s="166"/>
    </row>
    <row r="548" ht="12.75" customHeight="1">
      <c r="B548" s="166"/>
    </row>
    <row r="549" ht="12.75" customHeight="1">
      <c r="B549" s="166"/>
    </row>
    <row r="550" ht="12.75" customHeight="1">
      <c r="B550" s="166"/>
    </row>
    <row r="551" ht="12.75" customHeight="1">
      <c r="B551" s="166"/>
    </row>
    <row r="552" ht="12.75" customHeight="1">
      <c r="B552" s="166"/>
    </row>
    <row r="553" ht="12.75" customHeight="1">
      <c r="B553" s="166"/>
    </row>
    <row r="554" ht="12.75" customHeight="1">
      <c r="B554" s="166"/>
    </row>
    <row r="555" ht="12.75" customHeight="1">
      <c r="B555" s="166"/>
    </row>
    <row r="556" ht="12.75" customHeight="1">
      <c r="B556" s="166"/>
    </row>
    <row r="557" ht="12.75" customHeight="1">
      <c r="B557" s="166"/>
    </row>
    <row r="558" ht="12.75" customHeight="1">
      <c r="B558" s="166"/>
    </row>
    <row r="559" ht="12.75" customHeight="1">
      <c r="B559" s="166"/>
    </row>
    <row r="560" ht="12.75" customHeight="1">
      <c r="B560" s="166"/>
    </row>
    <row r="561" ht="12.75" customHeight="1">
      <c r="B561" s="166"/>
    </row>
    <row r="562" ht="12.75" customHeight="1">
      <c r="B562" s="166"/>
    </row>
    <row r="563" ht="12.75" customHeight="1">
      <c r="B563" s="166"/>
    </row>
    <row r="564" ht="12.75" customHeight="1">
      <c r="B564" s="166"/>
    </row>
    <row r="565" ht="12.75" customHeight="1">
      <c r="B565" s="166"/>
    </row>
    <row r="566" ht="12.75" customHeight="1">
      <c r="B566" s="166"/>
    </row>
    <row r="567" ht="12.75" customHeight="1">
      <c r="B567" s="166"/>
    </row>
    <row r="568" ht="12.75" customHeight="1">
      <c r="B568" s="166"/>
    </row>
    <row r="569" ht="12.75" customHeight="1">
      <c r="B569" s="166"/>
    </row>
    <row r="570" ht="12.75" customHeight="1">
      <c r="B570" s="166"/>
    </row>
    <row r="571" ht="12.75" customHeight="1">
      <c r="B571" s="166"/>
    </row>
    <row r="572" ht="12.75" customHeight="1">
      <c r="B572" s="166"/>
    </row>
    <row r="573" ht="12.75" customHeight="1">
      <c r="B573" s="166"/>
    </row>
    <row r="574" ht="12.75" customHeight="1">
      <c r="B574" s="166"/>
    </row>
    <row r="575" ht="12.75" customHeight="1">
      <c r="B575" s="166"/>
    </row>
    <row r="576" ht="12.75" customHeight="1">
      <c r="B576" s="166"/>
    </row>
    <row r="577" ht="12.75" customHeight="1">
      <c r="B577" s="166"/>
    </row>
    <row r="578" ht="12.75" customHeight="1">
      <c r="B578" s="166"/>
    </row>
    <row r="579" ht="12.75" customHeight="1">
      <c r="B579" s="166"/>
    </row>
    <row r="580" ht="12.75" customHeight="1">
      <c r="B580" s="166"/>
    </row>
    <row r="581" ht="12.75" customHeight="1">
      <c r="B581" s="166"/>
    </row>
    <row r="582" ht="12.75" customHeight="1">
      <c r="B582" s="166"/>
    </row>
    <row r="583" ht="12.75" customHeight="1">
      <c r="B583" s="166"/>
    </row>
    <row r="584" ht="12.75" customHeight="1">
      <c r="B584" s="166"/>
    </row>
    <row r="585" ht="12.75" customHeight="1">
      <c r="B585" s="166"/>
    </row>
    <row r="586" ht="12.75" customHeight="1">
      <c r="B586" s="166"/>
    </row>
    <row r="587" ht="12.75" customHeight="1">
      <c r="B587" s="166"/>
    </row>
    <row r="588" ht="12.75" customHeight="1">
      <c r="B588" s="166"/>
    </row>
    <row r="589" ht="12.75" customHeight="1">
      <c r="B589" s="166"/>
    </row>
    <row r="590" ht="12.75" customHeight="1">
      <c r="B590" s="166"/>
    </row>
    <row r="591" ht="12.75" customHeight="1">
      <c r="B591" s="166"/>
    </row>
    <row r="592" ht="12.75" customHeight="1">
      <c r="B592" s="166"/>
    </row>
    <row r="593" ht="12.75" customHeight="1">
      <c r="B593" s="166"/>
    </row>
    <row r="594" ht="12.75" customHeight="1">
      <c r="B594" s="166"/>
    </row>
    <row r="595" ht="12.75" customHeight="1">
      <c r="B595" s="166"/>
    </row>
    <row r="596" ht="12.75" customHeight="1">
      <c r="B596" s="166"/>
    </row>
    <row r="597" ht="12.75" customHeight="1">
      <c r="B597" s="166"/>
    </row>
    <row r="598" ht="12.75" customHeight="1">
      <c r="B598" s="166"/>
    </row>
    <row r="599" ht="12.75" customHeight="1">
      <c r="B599" s="166"/>
    </row>
    <row r="600" ht="12.75" customHeight="1">
      <c r="B600" s="166"/>
    </row>
    <row r="601" ht="12.75" customHeight="1">
      <c r="B601" s="166"/>
    </row>
    <row r="602" ht="12.75" customHeight="1">
      <c r="B602" s="166"/>
    </row>
    <row r="603" ht="12.75" customHeight="1">
      <c r="B603" s="166"/>
    </row>
    <row r="604" ht="12.75" customHeight="1">
      <c r="B604" s="166"/>
    </row>
    <row r="605" ht="12.75" customHeight="1">
      <c r="B605" s="166"/>
    </row>
    <row r="606" ht="12.75" customHeight="1">
      <c r="B606" s="166"/>
    </row>
    <row r="607" ht="12.75" customHeight="1">
      <c r="B607" s="166"/>
    </row>
    <row r="608" ht="12.75" customHeight="1">
      <c r="B608" s="166"/>
    </row>
    <row r="609" ht="12.75" customHeight="1">
      <c r="B609" s="166"/>
    </row>
    <row r="610" ht="12.75" customHeight="1">
      <c r="B610" s="166"/>
    </row>
    <row r="611" ht="12.75" customHeight="1">
      <c r="B611" s="166"/>
    </row>
    <row r="612" ht="12.75" customHeight="1">
      <c r="B612" s="166"/>
    </row>
    <row r="613" ht="12.75" customHeight="1">
      <c r="B613" s="166"/>
    </row>
    <row r="614" ht="12.75" customHeight="1">
      <c r="B614" s="166"/>
    </row>
    <row r="615" ht="12.75" customHeight="1">
      <c r="B615" s="166"/>
    </row>
    <row r="616" ht="12.75" customHeight="1">
      <c r="B616" s="166"/>
    </row>
    <row r="617" ht="12.75" customHeight="1">
      <c r="B617" s="166"/>
    </row>
    <row r="618" ht="12.75" customHeight="1">
      <c r="B618" s="166"/>
    </row>
    <row r="619" ht="12.75" customHeight="1">
      <c r="B619" s="166"/>
    </row>
    <row r="620" ht="12.75" customHeight="1">
      <c r="B620" s="166"/>
    </row>
    <row r="621" ht="12.75" customHeight="1">
      <c r="B621" s="166"/>
    </row>
    <row r="622" ht="12.75" customHeight="1">
      <c r="B622" s="166"/>
    </row>
    <row r="623" ht="12.75" customHeight="1">
      <c r="B623" s="166"/>
    </row>
    <row r="624" ht="12.75" customHeight="1">
      <c r="B624" s="166"/>
    </row>
    <row r="625" ht="12.75" customHeight="1">
      <c r="B625" s="166"/>
    </row>
    <row r="626" ht="12.75" customHeight="1">
      <c r="B626" s="166"/>
    </row>
    <row r="627" ht="12.75" customHeight="1">
      <c r="B627" s="166"/>
    </row>
    <row r="628" ht="12.75" customHeight="1">
      <c r="B628" s="166"/>
    </row>
    <row r="629" ht="12.75" customHeight="1">
      <c r="B629" s="166"/>
    </row>
    <row r="630" ht="12.75" customHeight="1">
      <c r="B630" s="166"/>
    </row>
    <row r="631" ht="12.75" customHeight="1">
      <c r="B631" s="166"/>
    </row>
    <row r="632" ht="12.75" customHeight="1">
      <c r="B632" s="166"/>
    </row>
    <row r="633" ht="12.75" customHeight="1">
      <c r="B633" s="166"/>
    </row>
    <row r="634" ht="12.75" customHeight="1">
      <c r="B634" s="166"/>
    </row>
    <row r="635" ht="12.75" customHeight="1">
      <c r="B635" s="166"/>
    </row>
    <row r="636" ht="12.75" customHeight="1">
      <c r="B636" s="166"/>
    </row>
    <row r="637" ht="12.75" customHeight="1">
      <c r="B637" s="166"/>
    </row>
    <row r="638" ht="12.75" customHeight="1">
      <c r="B638" s="166"/>
    </row>
    <row r="639" ht="12.75" customHeight="1">
      <c r="B639" s="166"/>
    </row>
    <row r="640" ht="12.75" customHeight="1">
      <c r="B640" s="166"/>
    </row>
    <row r="641" ht="12.75" customHeight="1">
      <c r="B641" s="166"/>
    </row>
    <row r="642" ht="12.75" customHeight="1">
      <c r="B642" s="166"/>
    </row>
    <row r="643" ht="12.75" customHeight="1">
      <c r="B643" s="166"/>
    </row>
    <row r="644" ht="12.75" customHeight="1">
      <c r="B644" s="166"/>
    </row>
    <row r="645" ht="12.75" customHeight="1">
      <c r="B645" s="166"/>
    </row>
    <row r="646" ht="12.75" customHeight="1">
      <c r="B646" s="166"/>
    </row>
    <row r="647" ht="12.75" customHeight="1">
      <c r="B647" s="166"/>
    </row>
    <row r="648" ht="12.75" customHeight="1">
      <c r="B648" s="166"/>
    </row>
    <row r="649" ht="12.75" customHeight="1">
      <c r="B649" s="166"/>
    </row>
    <row r="650" ht="12.75" customHeight="1">
      <c r="B650" s="166"/>
    </row>
    <row r="651" ht="12.75" customHeight="1">
      <c r="B651" s="166"/>
    </row>
    <row r="652" ht="12.75" customHeight="1">
      <c r="B652" s="166"/>
    </row>
    <row r="653" ht="12.75" customHeight="1">
      <c r="B653" s="166"/>
    </row>
    <row r="654" ht="12.75" customHeight="1">
      <c r="B654" s="166"/>
    </row>
    <row r="655" ht="12.75" customHeight="1">
      <c r="B655" s="166"/>
    </row>
    <row r="656" ht="12.75" customHeight="1">
      <c r="B656" s="166"/>
    </row>
    <row r="657" ht="12.75" customHeight="1">
      <c r="B657" s="166"/>
    </row>
    <row r="658" ht="12.75" customHeight="1">
      <c r="B658" s="166"/>
    </row>
    <row r="659" ht="12.75" customHeight="1">
      <c r="B659" s="166"/>
    </row>
    <row r="660" ht="12.75" customHeight="1">
      <c r="B660" s="166"/>
    </row>
    <row r="661" ht="12.75" customHeight="1">
      <c r="B661" s="166"/>
    </row>
    <row r="662" ht="12.75" customHeight="1">
      <c r="B662" s="166"/>
    </row>
    <row r="663" ht="12.75" customHeight="1">
      <c r="B663" s="166"/>
    </row>
    <row r="664" ht="12.75" customHeight="1">
      <c r="B664" s="166"/>
    </row>
    <row r="665" ht="12.75" customHeight="1">
      <c r="B665" s="166"/>
    </row>
    <row r="666" ht="12.75" customHeight="1">
      <c r="B666" s="166"/>
    </row>
    <row r="667" ht="12.75" customHeight="1">
      <c r="B667" s="166"/>
    </row>
    <row r="668" ht="12.75" customHeight="1">
      <c r="B668" s="166"/>
    </row>
    <row r="669" ht="12.75" customHeight="1">
      <c r="B669" s="166"/>
    </row>
    <row r="670" ht="12.75" customHeight="1">
      <c r="B670" s="166"/>
    </row>
    <row r="671" ht="12.75" customHeight="1">
      <c r="B671" s="166"/>
    </row>
    <row r="672" ht="12.75" customHeight="1">
      <c r="B672" s="166"/>
    </row>
    <row r="673" ht="12.75" customHeight="1">
      <c r="B673" s="166"/>
    </row>
    <row r="674" ht="12.75" customHeight="1">
      <c r="B674" s="166"/>
    </row>
    <row r="675" ht="12.75" customHeight="1">
      <c r="B675" s="166"/>
    </row>
    <row r="676" ht="12.75" customHeight="1">
      <c r="B676" s="166"/>
    </row>
    <row r="677" ht="12.75" customHeight="1">
      <c r="B677" s="166"/>
    </row>
    <row r="678" ht="12.75" customHeight="1">
      <c r="B678" s="166"/>
    </row>
    <row r="679" ht="12.75" customHeight="1">
      <c r="B679" s="166"/>
    </row>
    <row r="680" ht="12.75" customHeight="1">
      <c r="B680" s="166"/>
    </row>
    <row r="681" ht="12.75" customHeight="1">
      <c r="B681" s="166"/>
    </row>
    <row r="682" ht="12.75" customHeight="1">
      <c r="B682" s="166"/>
    </row>
    <row r="683" ht="12.75" customHeight="1">
      <c r="B683" s="166"/>
    </row>
    <row r="684" ht="12.75" customHeight="1">
      <c r="B684" s="166"/>
    </row>
    <row r="685" ht="12.75" customHeight="1">
      <c r="B685" s="166"/>
    </row>
    <row r="686" ht="12.75" customHeight="1">
      <c r="B686" s="166"/>
    </row>
    <row r="687" ht="12.75" customHeight="1">
      <c r="B687" s="166"/>
    </row>
    <row r="688" ht="12.75" customHeight="1">
      <c r="B688" s="166"/>
    </row>
    <row r="689" ht="12.75" customHeight="1">
      <c r="B689" s="166"/>
    </row>
    <row r="690" ht="12.75" customHeight="1">
      <c r="B690" s="166"/>
    </row>
    <row r="691" ht="12.75" customHeight="1">
      <c r="B691" s="166"/>
    </row>
    <row r="692" ht="12.75" customHeight="1">
      <c r="B692" s="166"/>
    </row>
    <row r="693" ht="12.75" customHeight="1">
      <c r="B693" s="166"/>
    </row>
    <row r="694" ht="12.75" customHeight="1">
      <c r="B694" s="166"/>
    </row>
    <row r="695" ht="12.75" customHeight="1">
      <c r="B695" s="166"/>
    </row>
    <row r="696" ht="12.75" customHeight="1">
      <c r="B696" s="166"/>
    </row>
    <row r="697" ht="12.75" customHeight="1">
      <c r="B697" s="166"/>
    </row>
    <row r="698" ht="12.75" customHeight="1">
      <c r="B698" s="166"/>
    </row>
    <row r="699" ht="12.75" customHeight="1">
      <c r="B699" s="166"/>
    </row>
    <row r="700" ht="12.75" customHeight="1">
      <c r="B700" s="166"/>
    </row>
    <row r="701" ht="12.75" customHeight="1">
      <c r="B701" s="166"/>
    </row>
    <row r="702" ht="12.75" customHeight="1">
      <c r="B702" s="166"/>
    </row>
    <row r="703" ht="12.75" customHeight="1">
      <c r="B703" s="166"/>
    </row>
    <row r="704" ht="12.75" customHeight="1">
      <c r="B704" s="166"/>
    </row>
    <row r="705" ht="12.75" customHeight="1">
      <c r="B705" s="166"/>
    </row>
    <row r="706" ht="12.75" customHeight="1">
      <c r="B706" s="166"/>
    </row>
    <row r="707" ht="12.75" customHeight="1">
      <c r="B707" s="166"/>
    </row>
    <row r="708" ht="12.75" customHeight="1">
      <c r="B708" s="166"/>
    </row>
    <row r="709" ht="12.75" customHeight="1">
      <c r="B709" s="166"/>
    </row>
    <row r="710" ht="12.75" customHeight="1">
      <c r="B710" s="166"/>
    </row>
    <row r="711" ht="12.75" customHeight="1">
      <c r="B711" s="166"/>
    </row>
    <row r="712" ht="12.75" customHeight="1">
      <c r="B712" s="166"/>
    </row>
    <row r="713" ht="12.75" customHeight="1">
      <c r="B713" s="166"/>
    </row>
    <row r="714" ht="12.75" customHeight="1">
      <c r="B714" s="166"/>
    </row>
    <row r="715" ht="12.75" customHeight="1">
      <c r="B715" s="166"/>
    </row>
    <row r="716" ht="12.75" customHeight="1">
      <c r="B716" s="166"/>
    </row>
    <row r="717" ht="12.75" customHeight="1">
      <c r="B717" s="166"/>
    </row>
    <row r="718" ht="12.75" customHeight="1">
      <c r="B718" s="166"/>
    </row>
    <row r="719" ht="12.75" customHeight="1">
      <c r="B719" s="166"/>
    </row>
    <row r="720" ht="12.75" customHeight="1">
      <c r="B720" s="166"/>
    </row>
    <row r="721" ht="12.75" customHeight="1">
      <c r="B721" s="166"/>
    </row>
    <row r="722" ht="12.75" customHeight="1">
      <c r="B722" s="166"/>
    </row>
    <row r="723" ht="12.75" customHeight="1">
      <c r="B723" s="166"/>
    </row>
    <row r="724" ht="12.75" customHeight="1">
      <c r="B724" s="166"/>
    </row>
    <row r="725" ht="12.75" customHeight="1">
      <c r="B725" s="166"/>
    </row>
    <row r="726" ht="12.75" customHeight="1">
      <c r="B726" s="166"/>
    </row>
    <row r="727" ht="12.75" customHeight="1">
      <c r="B727" s="166"/>
    </row>
    <row r="728" ht="12.75" customHeight="1">
      <c r="B728" s="166"/>
    </row>
    <row r="729" ht="12.75" customHeight="1">
      <c r="B729" s="166"/>
    </row>
    <row r="730" ht="12.75" customHeight="1">
      <c r="B730" s="166"/>
    </row>
    <row r="731" ht="12.75" customHeight="1">
      <c r="B731" s="166"/>
    </row>
    <row r="732" ht="12.75" customHeight="1">
      <c r="B732" s="166"/>
    </row>
    <row r="733" ht="12.75" customHeight="1">
      <c r="B733" s="166"/>
    </row>
    <row r="734" ht="12.75" customHeight="1">
      <c r="B734" s="166"/>
    </row>
    <row r="735" ht="12.75" customHeight="1">
      <c r="B735" s="166"/>
    </row>
    <row r="736" ht="12.75" customHeight="1">
      <c r="B736" s="166"/>
    </row>
    <row r="737" ht="12.75" customHeight="1">
      <c r="B737" s="166"/>
    </row>
    <row r="738" ht="12.75" customHeight="1">
      <c r="B738" s="166"/>
    </row>
    <row r="739" ht="12.75" customHeight="1">
      <c r="B739" s="166"/>
    </row>
    <row r="740" ht="12.75" customHeight="1">
      <c r="B740" s="166"/>
    </row>
    <row r="741" ht="12.75" customHeight="1">
      <c r="B741" s="166"/>
    </row>
    <row r="742" ht="12.75" customHeight="1">
      <c r="B742" s="166"/>
    </row>
    <row r="743" ht="12.75" customHeight="1">
      <c r="B743" s="166"/>
    </row>
    <row r="744" ht="12.75" customHeight="1">
      <c r="B744" s="166"/>
    </row>
    <row r="745" ht="12.75" customHeight="1">
      <c r="B745" s="166"/>
    </row>
    <row r="746" ht="12.75" customHeight="1">
      <c r="B746" s="166"/>
    </row>
    <row r="747" ht="12.75" customHeight="1">
      <c r="B747" s="166"/>
    </row>
    <row r="748" ht="12.75" customHeight="1">
      <c r="B748" s="166"/>
    </row>
    <row r="749" ht="12.75" customHeight="1">
      <c r="B749" s="166"/>
    </row>
    <row r="750" ht="12.75" customHeight="1">
      <c r="B750" s="166"/>
    </row>
    <row r="751" ht="12.75" customHeight="1">
      <c r="B751" s="166"/>
    </row>
    <row r="752" ht="12.75" customHeight="1">
      <c r="B752" s="166"/>
    </row>
    <row r="753" ht="12.75" customHeight="1">
      <c r="B753" s="166"/>
    </row>
    <row r="754" ht="12.75" customHeight="1">
      <c r="B754" s="166"/>
    </row>
    <row r="755" ht="12.75" customHeight="1">
      <c r="B755" s="166"/>
    </row>
    <row r="756" ht="12.75" customHeight="1">
      <c r="B756" s="166"/>
    </row>
    <row r="757" ht="12.75" customHeight="1">
      <c r="B757" s="166"/>
    </row>
    <row r="758" ht="12.75" customHeight="1">
      <c r="B758" s="166"/>
    </row>
    <row r="759" ht="12.75" customHeight="1">
      <c r="B759" s="166"/>
    </row>
    <row r="760" ht="12.75" customHeight="1">
      <c r="B760" s="166"/>
    </row>
    <row r="761" ht="12.75" customHeight="1">
      <c r="B761" s="166"/>
    </row>
    <row r="762" ht="12.75" customHeight="1">
      <c r="B762" s="166"/>
    </row>
    <row r="763" ht="12.75" customHeight="1">
      <c r="B763" s="166"/>
    </row>
    <row r="764" ht="12.75" customHeight="1">
      <c r="B764" s="166"/>
    </row>
    <row r="765" ht="12.75" customHeight="1">
      <c r="B765" s="166"/>
    </row>
    <row r="766" ht="12.75" customHeight="1">
      <c r="B766" s="166"/>
    </row>
    <row r="767" ht="12.75" customHeight="1">
      <c r="B767" s="166"/>
    </row>
    <row r="768" ht="12.75" customHeight="1">
      <c r="B768" s="166"/>
    </row>
    <row r="769" ht="12.75" customHeight="1">
      <c r="B769" s="166"/>
    </row>
    <row r="770" ht="12.75" customHeight="1">
      <c r="B770" s="166"/>
    </row>
    <row r="771" ht="12.75" customHeight="1">
      <c r="B771" s="166"/>
    </row>
    <row r="772" ht="12.75" customHeight="1">
      <c r="B772" s="166"/>
    </row>
    <row r="773" ht="12.75" customHeight="1">
      <c r="B773" s="166"/>
    </row>
    <row r="774" ht="12.75" customHeight="1">
      <c r="B774" s="166"/>
    </row>
    <row r="775" ht="12.75" customHeight="1">
      <c r="B775" s="166"/>
    </row>
    <row r="776" ht="12.75" customHeight="1">
      <c r="B776" s="166"/>
    </row>
    <row r="777" ht="12.75" customHeight="1">
      <c r="B777" s="166"/>
    </row>
    <row r="778" ht="12.75" customHeight="1">
      <c r="B778" s="166"/>
    </row>
    <row r="779" ht="12.75" customHeight="1">
      <c r="B779" s="166"/>
    </row>
    <row r="780" ht="12.75" customHeight="1">
      <c r="B780" s="166"/>
    </row>
    <row r="781" ht="12.75" customHeight="1">
      <c r="B781" s="166"/>
    </row>
    <row r="782" ht="12.75" customHeight="1">
      <c r="B782" s="166"/>
    </row>
    <row r="783" ht="12.75" customHeight="1">
      <c r="B783" s="166"/>
    </row>
    <row r="784" ht="12.75" customHeight="1">
      <c r="B784" s="166"/>
    </row>
    <row r="785" ht="12.75" customHeight="1">
      <c r="B785" s="166"/>
    </row>
    <row r="786" ht="12.75" customHeight="1">
      <c r="B786" s="166"/>
    </row>
    <row r="787" ht="12.75" customHeight="1">
      <c r="B787" s="166"/>
    </row>
    <row r="788" ht="12.75" customHeight="1">
      <c r="B788" s="166"/>
    </row>
    <row r="789" ht="12.75" customHeight="1">
      <c r="B789" s="166"/>
    </row>
    <row r="790" ht="12.75" customHeight="1">
      <c r="B790" s="166"/>
    </row>
    <row r="791" ht="12.75" customHeight="1">
      <c r="B791" s="166"/>
    </row>
    <row r="792" ht="12.75" customHeight="1">
      <c r="B792" s="166"/>
    </row>
    <row r="793" ht="12.75" customHeight="1">
      <c r="B793" s="166"/>
    </row>
    <row r="794" ht="12.75" customHeight="1">
      <c r="B794" s="166"/>
    </row>
    <row r="795" ht="12.75" customHeight="1">
      <c r="B795" s="166"/>
    </row>
    <row r="796" ht="12.75" customHeight="1">
      <c r="B796" s="166"/>
    </row>
    <row r="797" ht="12.75" customHeight="1">
      <c r="B797" s="166"/>
    </row>
    <row r="798" ht="12.75" customHeight="1">
      <c r="B798" s="166"/>
    </row>
    <row r="799" ht="12.75" customHeight="1">
      <c r="B799" s="166"/>
    </row>
    <row r="800" ht="12.75" customHeight="1">
      <c r="B800" s="166"/>
    </row>
    <row r="801" ht="12.75" customHeight="1">
      <c r="B801" s="166"/>
    </row>
    <row r="802" ht="12.75" customHeight="1">
      <c r="B802" s="166"/>
    </row>
    <row r="803" ht="12.75" customHeight="1">
      <c r="B803" s="166"/>
    </row>
    <row r="804" ht="12.75" customHeight="1">
      <c r="B804" s="166"/>
    </row>
    <row r="805" ht="12.75" customHeight="1">
      <c r="B805" s="166"/>
    </row>
    <row r="806" ht="12.75" customHeight="1">
      <c r="B806" s="166"/>
    </row>
    <row r="807" ht="12.75" customHeight="1">
      <c r="B807" s="166"/>
    </row>
    <row r="808" ht="12.75" customHeight="1">
      <c r="B808" s="166"/>
    </row>
    <row r="809" ht="12.75" customHeight="1">
      <c r="B809" s="166"/>
    </row>
    <row r="810" ht="12.75" customHeight="1">
      <c r="B810" s="166"/>
    </row>
    <row r="811" ht="12.75" customHeight="1">
      <c r="B811" s="166"/>
    </row>
    <row r="812" ht="12.75" customHeight="1">
      <c r="B812" s="166"/>
    </row>
    <row r="813" ht="12.75" customHeight="1">
      <c r="B813" s="166"/>
    </row>
    <row r="814" ht="12.75" customHeight="1">
      <c r="B814" s="166"/>
    </row>
    <row r="815" ht="12.75" customHeight="1">
      <c r="B815" s="166"/>
    </row>
    <row r="816" ht="12.75" customHeight="1">
      <c r="B816" s="166"/>
    </row>
    <row r="817" ht="12.75" customHeight="1">
      <c r="B817" s="166"/>
    </row>
    <row r="818" ht="12.75" customHeight="1">
      <c r="B818" s="166"/>
    </row>
    <row r="819" ht="12.75" customHeight="1">
      <c r="B819" s="166"/>
    </row>
    <row r="820" ht="12.75" customHeight="1">
      <c r="B820" s="166"/>
    </row>
    <row r="821" ht="12.75" customHeight="1">
      <c r="B821" s="166"/>
    </row>
    <row r="822" ht="12.75" customHeight="1">
      <c r="B822" s="166"/>
    </row>
    <row r="823" ht="12.75" customHeight="1">
      <c r="B823" s="166"/>
    </row>
    <row r="824" ht="12.75" customHeight="1">
      <c r="B824" s="166"/>
    </row>
    <row r="825" ht="12.75" customHeight="1">
      <c r="B825" s="166"/>
    </row>
    <row r="826" ht="12.75" customHeight="1">
      <c r="B826" s="166"/>
    </row>
    <row r="827" ht="12.75" customHeight="1">
      <c r="B827" s="166"/>
    </row>
    <row r="828" ht="12.75" customHeight="1">
      <c r="B828" s="166"/>
    </row>
    <row r="829" ht="12.75" customHeight="1">
      <c r="B829" s="166"/>
    </row>
    <row r="830" ht="12.75" customHeight="1">
      <c r="B830" s="166"/>
    </row>
    <row r="831" ht="12.75" customHeight="1">
      <c r="B831" s="166"/>
    </row>
    <row r="832" ht="12.75" customHeight="1">
      <c r="B832" s="166"/>
    </row>
    <row r="833" ht="12.75" customHeight="1">
      <c r="B833" s="166"/>
    </row>
    <row r="834" ht="12.75" customHeight="1">
      <c r="B834" s="166"/>
    </row>
    <row r="835" ht="12.75" customHeight="1">
      <c r="B835" s="166"/>
    </row>
    <row r="836" ht="12.75" customHeight="1">
      <c r="B836" s="166"/>
    </row>
    <row r="837" ht="12.75" customHeight="1">
      <c r="B837" s="166"/>
    </row>
    <row r="838" ht="12.75" customHeight="1">
      <c r="B838" s="166"/>
    </row>
    <row r="839" ht="12.75" customHeight="1">
      <c r="B839" s="166"/>
    </row>
    <row r="840" ht="12.75" customHeight="1">
      <c r="B840" s="166"/>
    </row>
    <row r="841" ht="12.75" customHeight="1">
      <c r="B841" s="166"/>
    </row>
    <row r="842" ht="12.75" customHeight="1">
      <c r="B842" s="166"/>
    </row>
    <row r="843" ht="12.75" customHeight="1">
      <c r="B843" s="166"/>
    </row>
    <row r="844" ht="12.75" customHeight="1">
      <c r="B844" s="166"/>
    </row>
    <row r="845" ht="12.75" customHeight="1">
      <c r="B845" s="166"/>
    </row>
    <row r="846" ht="12.75" customHeight="1">
      <c r="B846" s="166"/>
    </row>
    <row r="847" ht="12.75" customHeight="1">
      <c r="B847" s="166"/>
    </row>
    <row r="848" ht="12.75" customHeight="1">
      <c r="B848" s="166"/>
    </row>
    <row r="849" ht="12.75" customHeight="1">
      <c r="B849" s="166"/>
    </row>
    <row r="850" ht="12.75" customHeight="1">
      <c r="B850" s="166"/>
    </row>
    <row r="851" ht="12.75" customHeight="1">
      <c r="B851" s="166"/>
    </row>
    <row r="852" ht="12.75" customHeight="1">
      <c r="B852" s="166"/>
    </row>
    <row r="853" ht="12.75" customHeight="1">
      <c r="B853" s="166"/>
    </row>
    <row r="854" ht="12.75" customHeight="1">
      <c r="B854" s="166"/>
    </row>
    <row r="855" ht="12.75" customHeight="1">
      <c r="B855" s="166"/>
    </row>
    <row r="856" ht="12.75" customHeight="1">
      <c r="B856" s="166"/>
    </row>
    <row r="857" ht="12.75" customHeight="1">
      <c r="B857" s="166"/>
    </row>
    <row r="858" ht="12.75" customHeight="1">
      <c r="B858" s="166"/>
    </row>
    <row r="859" ht="12.75" customHeight="1">
      <c r="B859" s="166"/>
    </row>
    <row r="860" ht="12.75" customHeight="1">
      <c r="B860" s="166"/>
    </row>
    <row r="861" ht="12.75" customHeight="1">
      <c r="B861" s="166"/>
    </row>
    <row r="862" ht="12.75" customHeight="1">
      <c r="B862" s="166"/>
    </row>
    <row r="863" ht="12.75" customHeight="1">
      <c r="B863" s="166"/>
    </row>
    <row r="864" ht="12.75" customHeight="1">
      <c r="B864" s="166"/>
    </row>
    <row r="865" ht="12.75" customHeight="1">
      <c r="B865" s="166"/>
    </row>
    <row r="866" ht="12.75" customHeight="1">
      <c r="B866" s="166"/>
    </row>
    <row r="867" ht="12.75" customHeight="1">
      <c r="B867" s="166"/>
    </row>
    <row r="868" ht="12.75" customHeight="1">
      <c r="B868" s="166"/>
    </row>
    <row r="869" ht="12.75" customHeight="1">
      <c r="B869" s="166"/>
    </row>
    <row r="870" ht="12.75" customHeight="1">
      <c r="B870" s="166"/>
    </row>
    <row r="871" ht="12.75" customHeight="1">
      <c r="B871" s="166"/>
    </row>
    <row r="872" ht="12.75" customHeight="1">
      <c r="B872" s="166"/>
    </row>
    <row r="873" ht="12.75" customHeight="1">
      <c r="B873" s="166"/>
    </row>
    <row r="874" ht="12.75" customHeight="1">
      <c r="B874" s="166"/>
    </row>
    <row r="875" ht="12.75" customHeight="1">
      <c r="B875" s="166"/>
    </row>
    <row r="876" ht="12.75" customHeight="1">
      <c r="B876" s="166"/>
    </row>
    <row r="877" ht="12.75" customHeight="1">
      <c r="B877" s="166"/>
    </row>
    <row r="878" ht="12.75" customHeight="1">
      <c r="B878" s="166"/>
    </row>
    <row r="879" ht="12.75" customHeight="1">
      <c r="B879" s="166"/>
    </row>
    <row r="880" ht="12.75" customHeight="1">
      <c r="B880" s="166"/>
    </row>
    <row r="881" ht="12.75" customHeight="1">
      <c r="B881" s="166"/>
    </row>
    <row r="882" ht="12.75" customHeight="1">
      <c r="B882" s="166"/>
    </row>
    <row r="883" ht="12.75" customHeight="1">
      <c r="B883" s="166"/>
    </row>
    <row r="884" ht="12.75" customHeight="1">
      <c r="B884" s="166"/>
    </row>
    <row r="885" ht="12.75" customHeight="1">
      <c r="B885" s="166"/>
    </row>
    <row r="886" ht="12.75" customHeight="1">
      <c r="B886" s="166"/>
    </row>
    <row r="887" ht="12.75" customHeight="1">
      <c r="B887" s="166"/>
    </row>
    <row r="888" ht="12.75" customHeight="1">
      <c r="B888" s="166"/>
    </row>
    <row r="889" ht="12.75" customHeight="1">
      <c r="B889" s="166"/>
    </row>
    <row r="890" ht="12.75" customHeight="1">
      <c r="B890" s="166"/>
    </row>
    <row r="891" ht="12.75" customHeight="1">
      <c r="B891" s="166"/>
    </row>
    <row r="892" ht="12.75" customHeight="1">
      <c r="B892" s="166"/>
    </row>
    <row r="893" ht="12.75" customHeight="1">
      <c r="B893" s="166"/>
    </row>
    <row r="894" ht="12.75" customHeight="1">
      <c r="B894" s="166"/>
    </row>
    <row r="895" ht="12.75" customHeight="1">
      <c r="B895" s="166"/>
    </row>
    <row r="896" ht="12.75" customHeight="1">
      <c r="B896" s="166"/>
    </row>
    <row r="897" ht="12.75" customHeight="1">
      <c r="B897" s="166"/>
    </row>
    <row r="898" ht="12.75" customHeight="1">
      <c r="B898" s="166"/>
    </row>
    <row r="899" ht="12.75" customHeight="1">
      <c r="B899" s="166"/>
    </row>
    <row r="900" ht="12.75" customHeight="1">
      <c r="B900" s="166"/>
    </row>
    <row r="901" ht="12.75" customHeight="1">
      <c r="B901" s="166"/>
    </row>
    <row r="902" ht="12.75" customHeight="1">
      <c r="B902" s="166"/>
    </row>
    <row r="903" ht="12.75" customHeight="1">
      <c r="B903" s="166"/>
    </row>
    <row r="904" ht="12.75" customHeight="1">
      <c r="B904" s="166"/>
    </row>
    <row r="905" ht="12.75" customHeight="1">
      <c r="B905" s="166"/>
    </row>
    <row r="906" ht="12.75" customHeight="1">
      <c r="B906" s="166"/>
    </row>
    <row r="907" ht="12.75" customHeight="1">
      <c r="B907" s="166"/>
    </row>
    <row r="908" ht="12.75" customHeight="1">
      <c r="B908" s="166"/>
    </row>
    <row r="909" ht="12.75" customHeight="1">
      <c r="B909" s="166"/>
    </row>
    <row r="910" ht="12.75" customHeight="1">
      <c r="B910" s="166"/>
    </row>
    <row r="911" ht="12.75" customHeight="1">
      <c r="B911" s="166"/>
    </row>
    <row r="912" ht="12.75" customHeight="1">
      <c r="B912" s="166"/>
    </row>
    <row r="913" ht="12.75" customHeight="1">
      <c r="B913" s="166"/>
    </row>
    <row r="914" ht="12.75" customHeight="1">
      <c r="B914" s="166"/>
    </row>
    <row r="915" ht="12.75" customHeight="1">
      <c r="B915" s="166"/>
    </row>
    <row r="916" ht="12.75" customHeight="1">
      <c r="B916" s="166"/>
    </row>
    <row r="917" ht="12.75" customHeight="1">
      <c r="B917" s="166"/>
    </row>
    <row r="918" ht="12.75" customHeight="1">
      <c r="B918" s="166"/>
    </row>
    <row r="919" ht="12.75" customHeight="1">
      <c r="B919" s="166"/>
    </row>
    <row r="920" ht="12.75" customHeight="1">
      <c r="B920" s="166"/>
    </row>
    <row r="921" ht="12.75" customHeight="1">
      <c r="B921" s="166"/>
    </row>
    <row r="922" ht="12.75" customHeight="1">
      <c r="B922" s="166"/>
    </row>
    <row r="923" ht="12.75" customHeight="1">
      <c r="B923" s="166"/>
    </row>
    <row r="924" ht="12.75" customHeight="1">
      <c r="B924" s="166"/>
    </row>
    <row r="925" ht="12.75" customHeight="1">
      <c r="B925" s="166"/>
    </row>
    <row r="926" ht="12.75" customHeight="1">
      <c r="B926" s="166"/>
    </row>
    <row r="927" ht="12.75" customHeight="1">
      <c r="B927" s="166"/>
    </row>
    <row r="928" ht="12.75" customHeight="1">
      <c r="B928" s="166"/>
    </row>
    <row r="929" ht="12.75" customHeight="1">
      <c r="B929" s="166"/>
    </row>
    <row r="930" ht="12.75" customHeight="1">
      <c r="B930" s="166"/>
    </row>
    <row r="931" ht="12.75" customHeight="1">
      <c r="B931" s="166"/>
    </row>
    <row r="932" ht="12.75" customHeight="1">
      <c r="B932" s="166"/>
    </row>
    <row r="933" ht="12.75" customHeight="1">
      <c r="B933" s="166"/>
    </row>
    <row r="934" ht="12.75" customHeight="1">
      <c r="B934" s="166"/>
    </row>
    <row r="935" ht="12.75" customHeight="1">
      <c r="B935" s="166"/>
    </row>
    <row r="936" ht="12.75" customHeight="1">
      <c r="B936" s="166"/>
    </row>
    <row r="937" ht="12.75" customHeight="1">
      <c r="B937" s="166"/>
    </row>
    <row r="938" ht="12.75" customHeight="1">
      <c r="B938" s="166"/>
    </row>
    <row r="939" ht="12.75" customHeight="1">
      <c r="B939" s="166"/>
    </row>
    <row r="940" ht="12.75" customHeight="1">
      <c r="B940" s="166"/>
    </row>
    <row r="941" ht="12.75" customHeight="1">
      <c r="B941" s="166"/>
    </row>
    <row r="942" ht="12.75" customHeight="1">
      <c r="B942" s="166"/>
    </row>
    <row r="943" ht="12.75" customHeight="1">
      <c r="B943" s="166"/>
    </row>
    <row r="944" ht="12.75" customHeight="1">
      <c r="B944" s="166"/>
    </row>
    <row r="945" ht="12.75" customHeight="1">
      <c r="B945" s="166"/>
    </row>
    <row r="946" ht="12.75" customHeight="1">
      <c r="B946" s="166"/>
    </row>
    <row r="947" ht="12.75" customHeight="1">
      <c r="B947" s="166"/>
    </row>
    <row r="948" ht="12.75" customHeight="1">
      <c r="B948" s="166"/>
    </row>
    <row r="949" ht="12.75" customHeight="1">
      <c r="B949" s="166"/>
    </row>
    <row r="950" ht="12.75" customHeight="1">
      <c r="B950" s="166"/>
    </row>
    <row r="951" ht="12.75" customHeight="1">
      <c r="B951" s="166"/>
    </row>
    <row r="952" ht="12.75" customHeight="1">
      <c r="B952" s="166"/>
    </row>
    <row r="953" ht="12.75" customHeight="1">
      <c r="B953" s="166"/>
    </row>
    <row r="954" ht="12.75" customHeight="1">
      <c r="B954" s="166"/>
    </row>
    <row r="955" ht="12.75" customHeight="1">
      <c r="B955" s="166"/>
    </row>
    <row r="956" ht="12.75" customHeight="1">
      <c r="B956" s="166"/>
    </row>
    <row r="957" ht="12.75" customHeight="1">
      <c r="B957" s="166"/>
    </row>
    <row r="958" ht="12.75" customHeight="1">
      <c r="B958" s="166"/>
    </row>
    <row r="959" ht="12.75" customHeight="1">
      <c r="B959" s="166"/>
    </row>
    <row r="960" ht="12.75" customHeight="1">
      <c r="B960" s="166"/>
    </row>
    <row r="961" ht="12.75" customHeight="1">
      <c r="B961" s="166"/>
    </row>
    <row r="962" ht="12.75" customHeight="1">
      <c r="B962" s="166"/>
    </row>
    <row r="963" ht="12.75" customHeight="1">
      <c r="B963" s="166"/>
    </row>
    <row r="964" ht="12.75" customHeight="1">
      <c r="B964" s="166"/>
    </row>
    <row r="965" ht="12.75" customHeight="1">
      <c r="B965" s="166"/>
    </row>
    <row r="966" ht="12.75" customHeight="1">
      <c r="B966" s="166"/>
    </row>
    <row r="967" ht="12.75" customHeight="1">
      <c r="B967" s="166"/>
    </row>
    <row r="968" ht="12.75" customHeight="1">
      <c r="B968" s="166"/>
    </row>
    <row r="969" ht="12.75" customHeight="1">
      <c r="B969" s="166"/>
    </row>
    <row r="970" ht="12.75" customHeight="1">
      <c r="B970" s="166"/>
    </row>
    <row r="971" ht="12.75" customHeight="1">
      <c r="B971" s="166"/>
    </row>
    <row r="972" ht="12.75" customHeight="1">
      <c r="B972" s="166"/>
    </row>
    <row r="973" ht="12.75" customHeight="1">
      <c r="B973" s="166"/>
    </row>
    <row r="974" ht="12.75" customHeight="1">
      <c r="B974" s="166"/>
    </row>
    <row r="975" ht="12.75" customHeight="1">
      <c r="B975" s="166"/>
    </row>
    <row r="976" ht="12.75" customHeight="1">
      <c r="B976" s="166"/>
    </row>
    <row r="977" ht="12.75" customHeight="1">
      <c r="B977" s="166"/>
    </row>
    <row r="978" ht="12.75" customHeight="1">
      <c r="B978" s="166"/>
    </row>
    <row r="979" ht="12.75" customHeight="1">
      <c r="B979" s="166"/>
    </row>
    <row r="980" ht="12.75" customHeight="1">
      <c r="B980" s="166"/>
    </row>
    <row r="981" ht="12.75" customHeight="1">
      <c r="B981" s="166"/>
    </row>
    <row r="982" ht="12.75" customHeight="1">
      <c r="B982" s="166"/>
    </row>
    <row r="983" ht="12.75" customHeight="1">
      <c r="B983" s="166"/>
    </row>
    <row r="984" ht="12.75" customHeight="1">
      <c r="B984" s="166"/>
    </row>
    <row r="985" ht="12.75" customHeight="1">
      <c r="B985" s="166"/>
    </row>
    <row r="986" ht="12.75" customHeight="1">
      <c r="B986" s="166"/>
    </row>
    <row r="987" ht="12.75" customHeight="1">
      <c r="B987" s="166"/>
    </row>
    <row r="988" ht="12.75" customHeight="1">
      <c r="B988" s="166"/>
    </row>
    <row r="989" ht="12.75" customHeight="1">
      <c r="B989" s="166"/>
    </row>
    <row r="990" ht="12.75" customHeight="1">
      <c r="B990" s="166"/>
    </row>
    <row r="991" ht="12.75" customHeight="1">
      <c r="B991" s="166"/>
    </row>
    <row r="992" ht="12.75" customHeight="1">
      <c r="B992" s="166"/>
    </row>
    <row r="993" ht="12.75" customHeight="1">
      <c r="B993" s="166"/>
    </row>
    <row r="994" ht="12.75" customHeight="1">
      <c r="B994" s="166"/>
    </row>
    <row r="995" ht="12.75" customHeight="1">
      <c r="B995" s="166"/>
    </row>
    <row r="996" ht="12.75" customHeight="1">
      <c r="B996" s="166"/>
    </row>
    <row r="997" ht="12.75" customHeight="1">
      <c r="B997" s="166"/>
    </row>
    <row r="998" ht="12.75" customHeight="1">
      <c r="B998" s="166"/>
    </row>
    <row r="999" ht="12.75" customHeight="1">
      <c r="B999" s="166"/>
    </row>
    <row r="1000" ht="12.75" customHeight="1">
      <c r="B1000" s="166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2001-10-06T14:13:04Z</dcterms:created>
  <dc:creator>Arne H Pedersen</dc:creator>
</cp:coreProperties>
</file>