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</sheets>
  <definedNames/>
  <calcPr/>
  <extLst>
    <ext uri="GoogleSheetsCustomDataVersion1">
      <go:sheetsCustomData xmlns:go="http://customooxmlschemas.google.com/" r:id="rId7" roundtripDataSignature="AMtx7mj1vojuk3dRFsyxC95tbVvbO2PwZ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38">
      <text>
        <t xml:space="preserve">======
ID#AAAAZrDziYE
Microsoft Office-bruker    (2022-05-25 06:46:18)
Navn, klubb, dommer grad</t>
      </text>
    </comment>
    <comment authorId="0" ref="C38">
      <text>
        <t xml:space="preserve">======
ID#AAAAZrDziYM
Arne H. Pedersen    (2022-05-25 06:46:18)
Navn, klubb, dommer  grad</t>
      </text>
    </comment>
    <comment authorId="0" ref="O8">
      <text>
        <t xml:space="preserve">======
ID#AAAAZrDziX4
tull    (2022-05-25 06:46:18)
Automatisk, ikke skriv i dette feltet.</t>
      </text>
    </comment>
    <comment authorId="0" ref="P8">
      <text>
        <t xml:space="preserve">======
ID#AAAAZrDziX8
tull    (2022-05-25 06:46:18)
Automatisk, ikke skriv i dette feltet.</t>
      </text>
    </comment>
    <comment authorId="0" ref="V8">
      <text>
        <t xml:space="preserve">======
ID#AAAAZrDziX0
tull    (2022-05-25 06:46:18)
Automatisk, ikke skriv i dette feltet.</t>
      </text>
    </comment>
    <comment authorId="0" ref="R8">
      <text>
        <t xml:space="preserve">======
ID#AAAAZrDziXw
tull    (2022-05-25 06:46:18)
Automatisk, ikke skriv i dette feltet.</t>
      </text>
    </comment>
    <comment authorId="0" ref="V7">
      <text>
        <t xml:space="preserve">======
ID#AAAAZrDziXo
tull    (2022-05-25 06:46:18)
Angis i sekund med en eller to desimaler, f.eks. 7,3 eller 7,21. Forhøyes automaisk oppover til nærmeste tidel ved poengberegning, dvs. 7,21 blir 7.3 som tellende.</t>
      </text>
    </comment>
    <comment authorId="0" ref="L8">
      <text>
        <t xml:space="preserve">======
ID#AAAAZrDziXg
tull    (2022-05-25 06:46:18)
Automatisk, ikke skriv i dette feltet.</t>
      </text>
    </comment>
    <comment authorId="0" ref="Q8">
      <text>
        <t xml:space="preserve">======
ID#AAAAZrDziXY
tull    (2022-05-25 06:46:18)
Automatisk, ikke skriv i dette feltet.</t>
      </text>
    </comment>
    <comment authorId="0" ref="C44">
      <text>
        <t xml:space="preserve">======
ID#AAAAZrDziXI
SLB    (2022-05-25 06:46:18)
Navn, klubb, dommergrad</t>
      </text>
    </comment>
    <comment authorId="0" ref="T8">
      <text>
        <t xml:space="preserve">======
ID#AAAAZrDziXE
tull    (2022-05-25 06:46:18)
Automatisk, ikke skriv i dette feltet.</t>
      </text>
    </comment>
    <comment authorId="0" ref="I7">
      <text>
        <t xml:space="preserve">======
ID#AAAAZrDziW8
tull    (2022-05-25 06:46:18)
Bruk fnutt (') for planlagt løft (f.eks. '50). Fjern fnutt for godkjent løft(f.eks. 50), bruk minus (-) for underkjent løft (f.eks. -50).</t>
      </text>
    </comment>
    <comment authorId="0" ref="T7">
      <text>
        <t xml:space="preserve">======
ID#AAAAZrDziWs
tull    (2022-05-25 06:46:18)
Angis i meter med to desimaler, f.eks. 7,65</t>
      </text>
    </comment>
    <comment authorId="0" ref="I8">
      <text>
        <t xml:space="preserve">======
ID#AAAAZrDziWk
tull    (2022-05-25 06:46:18)
Automatisk, ikke skriv i dette feltet.</t>
      </text>
    </comment>
    <comment authorId="0" ref="L7">
      <text>
        <t xml:space="preserve">======
ID#AAAAZrDziWg
tull    (2022-05-25 06:46:18)
Bruk fnutt (') for planlagt løft (f.eks. '70). Fjern fnutt for godkjent løft (f.eks. 70). Bruk minus (-) for underkjent løft (f.eks. -70).</t>
      </text>
    </comment>
    <comment authorId="0" ref="J39">
      <text>
        <t xml:space="preserve">======
ID#AAAAZrDziWY
Microsoft Office-bruker    (2022-05-25 06:46:18)
Navn, Klubb, dommer grad</t>
      </text>
    </comment>
    <comment authorId="0" ref="U7">
      <text>
        <t xml:space="preserve">======
ID#AAAAZrDziWU
tull    (2022-05-25 06:46:18)
Angis i meter med to desimaler, f.eks.9,75.</t>
      </text>
    </comment>
    <comment authorId="0" ref="J40">
      <text>
        <t xml:space="preserve">======
ID#AAAAZrDziWE
Microsoft Office-bruker    (2022-05-25 06:46:18)
Navn, klubb, dommer grad</t>
      </text>
    </comment>
  </commentList>
  <extLst>
    <ext uri="GoogleSheetsCustomDataVersion1">
      <go:sheetsCustomData xmlns:go="http://customooxmlschemas.google.com/" r:id="rId1" roundtripDataSignature="AMtx7mjfg69BPVCJXFnMKuUQvg1wAH+Ds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7">
      <text>
        <t xml:space="preserve">======
ID#AAAAZrDziYU
tull    (2022-05-25 06:46:18)
Angis i meter med to desimaler, f.eks.9,75.</t>
      </text>
    </comment>
    <comment authorId="0" ref="C44">
      <text>
        <t xml:space="preserve">======
ID#AAAAZrDziYQ
SLB    (2022-05-25 06:46:18)
Navn, klubb, dommergrad</t>
      </text>
    </comment>
    <comment authorId="0" ref="J39">
      <text>
        <t xml:space="preserve">======
ID#AAAAZrDziYI
Microsoft Office-bruker    (2022-05-25 06:46:18)
Navn, Klubb, dommer grad</t>
      </text>
    </comment>
    <comment authorId="0" ref="U8">
      <text>
        <t xml:space="preserve">======
ID#AAAAZrDziYA
tull    (2022-05-25 06:46:18)
Automatisk, ikke skriv i dette feltet.</t>
      </text>
    </comment>
    <comment authorId="0" ref="L7">
      <text>
        <t xml:space="preserve">======
ID#AAAAZrDziXs
tull    (2022-05-25 06:46:18)
Bruk fnutt (') for planlagt løft (f.eks. '70). Fjern fnutt for godkjent løft (f.eks. 70). Bruk minus (-) for underkjent løft (f.eks. -70).</t>
      </text>
    </comment>
    <comment authorId="0" ref="L8">
      <text>
        <t xml:space="preserve">======
ID#AAAAZrDziXk
tull    (2022-05-25 06:46:18)
Automatisk, ikke skriv i dette feltet.</t>
      </text>
    </comment>
    <comment authorId="0" ref="T8">
      <text>
        <t xml:space="preserve">======
ID#AAAAZrDziXc
tull    (2022-05-25 06:46:18)
Automatisk, ikke skriv i dette feltet.</t>
      </text>
    </comment>
    <comment authorId="0" ref="V8">
      <text>
        <t xml:space="preserve">======
ID#AAAAZrDziXU
tull    (2022-05-25 06:46:18)
Automatisk, ikke skriv i dette feltet.</t>
      </text>
    </comment>
    <comment authorId="0" ref="P8">
      <text>
        <t xml:space="preserve">======
ID#AAAAZrDziXQ
tull    (2022-05-25 06:46:18)
Automatisk, ikke skriv i dette feltet.</t>
      </text>
    </comment>
    <comment authorId="0" ref="R8">
      <text>
        <t xml:space="preserve">======
ID#AAAAZrDziXM
tull    (2022-05-25 06:46:18)
Automatisk, ikke skriv i dette feltet.</t>
      </text>
    </comment>
    <comment authorId="0" ref="I7">
      <text>
        <t xml:space="preserve">======
ID#AAAAZrDziXA
tull    (2022-05-25 06:46:18)
Bruk fnutt (') for planlagt løft (f.eks. '50). Fjern fnutt for godkjent løft(f.eks. 50), bruk minus (-) for underkjent løft (f.eks. -50).</t>
      </text>
    </comment>
    <comment authorId="0" ref="I8">
      <text>
        <t xml:space="preserve">======
ID#AAAAZrDziW0
tull    (2022-05-25 06:46:18)
Automatisk, ikke skriv i dette feltet.</t>
      </text>
    </comment>
    <comment authorId="0" ref="O8">
      <text>
        <t xml:space="preserve">======
ID#AAAAZrDziW4
tull    (2022-05-25 06:46:18)
Automatisk, ikke skriv i dette feltet.</t>
      </text>
    </comment>
    <comment authorId="0" ref="V7">
      <text>
        <t xml:space="preserve">======
ID#AAAAZrDziWo
tull    (2022-05-25 06:46:18)
Angis i sekund med en eller to desimaler, f.eks. 7,3 eller 7,21. Forhøyes automaisk oppover til nærmeste tidel ved poengberegning, dvs. 7,21 blir 7.3 som tellende.</t>
      </text>
    </comment>
    <comment authorId="0" ref="J40">
      <text>
        <t xml:space="preserve">======
ID#AAAAZrDziWw
Microsoft Office-bruker    (2022-05-25 06:46:18)
Navn, klubb, dommer grad</t>
      </text>
    </comment>
    <comment authorId="0" ref="J38">
      <text>
        <t xml:space="preserve">======
ID#AAAAZrDziWc
Microsoft Office-bruker    (2022-05-25 06:46:18)
Navn, klubb, dommer grad</t>
      </text>
    </comment>
    <comment authorId="0" ref="Q8">
      <text>
        <t xml:space="preserve">======
ID#AAAAZrDziWQ
tull    (2022-05-25 06:46:18)
Automatisk, ikke skriv i dette feltet.</t>
      </text>
    </comment>
    <comment authorId="0" ref="T7">
      <text>
        <t xml:space="preserve">======
ID#AAAAZrDziWI
tull    (2022-05-25 06:46:18)
Angis i meter med to desimaler, f.eks. 7,65</t>
      </text>
    </comment>
    <comment authorId="0" ref="C38">
      <text>
        <t xml:space="preserve">======
ID#AAAAZrDziWA
Arne H. Pedersen    (2022-05-25 06:46:18)
Navn, klubb, dommer  grad</t>
      </text>
    </comment>
  </commentList>
  <extLst>
    <ext uri="GoogleSheetsCustomDataVersion1">
      <go:sheetsCustomData xmlns:go="http://customooxmlschemas.google.com/" r:id="rId1" roundtripDataSignature="AMtx7mhNo/rov5U7lMy/6+HV1QUZa5sS7w=="/>
    </ext>
  </extLst>
</comments>
</file>

<file path=xl/sharedStrings.xml><?xml version="1.0" encoding="utf-8"?>
<sst xmlns="http://schemas.openxmlformats.org/spreadsheetml/2006/main" count="245" uniqueCount="107">
  <si>
    <r>
      <rPr>
        <rFont val="Arial Black"/>
        <b/>
        <color theme="1"/>
        <sz val="28.0"/>
      </rPr>
      <t xml:space="preserve">5 - k a m p    p r o t o k o l l 
</t>
    </r>
    <r>
      <rPr>
        <rFont val="Arial Black"/>
        <b/>
        <color theme="1"/>
        <sz val="24.0"/>
      </rPr>
      <t>inkl. vektløft-protokoll</t>
    </r>
  </si>
  <si>
    <t xml:space="preserve"> ØVELSEN 40 M SPRINT</t>
  </si>
  <si>
    <t>Norges Vektløfterforbund</t>
  </si>
  <si>
    <t xml:space="preserve">    Ved manuell tidtaking skal det legges til 0,2 sek</t>
  </si>
  <si>
    <t>Stevnekat:</t>
  </si>
  <si>
    <t>Seriestemne m 5 kamp</t>
  </si>
  <si>
    <t>Arrangør:</t>
  </si>
  <si>
    <t>Tambarskjelvar IL</t>
  </si>
  <si>
    <t>Sted:</t>
  </si>
  <si>
    <t>Naustdalhallen og idrettsbana</t>
  </si>
  <si>
    <t>Dato:</t>
  </si>
  <si>
    <t>Pulje:</t>
  </si>
  <si>
    <t>meltzer</t>
  </si>
  <si>
    <t>Vekt-</t>
  </si>
  <si>
    <t>Kropps-</t>
  </si>
  <si>
    <t>Kat.</t>
  </si>
  <si>
    <t>Fødsels-</t>
  </si>
  <si>
    <t>St</t>
  </si>
  <si>
    <t>Navn</t>
  </si>
  <si>
    <t>Lag</t>
  </si>
  <si>
    <t>Rykk</t>
  </si>
  <si>
    <t>Støt</t>
  </si>
  <si>
    <t>Vektløfting  total</t>
  </si>
  <si>
    <t>Poeng</t>
  </si>
  <si>
    <t>3-hopp</t>
  </si>
  <si>
    <t>Kulekast</t>
  </si>
  <si>
    <t>40 m sprint</t>
  </si>
  <si>
    <t>3-kamp</t>
  </si>
  <si>
    <t>5-kamp</t>
  </si>
  <si>
    <t>PL</t>
  </si>
  <si>
    <t>Rek</t>
  </si>
  <si>
    <t>faber</t>
  </si>
  <si>
    <t>Sinclair</t>
  </si>
  <si>
    <t>klasse</t>
  </si>
  <si>
    <t>vekt</t>
  </si>
  <si>
    <t>v.løft</t>
  </si>
  <si>
    <t>dato</t>
  </si>
  <si>
    <t>nt</t>
  </si>
  <si>
    <t>Sml</t>
  </si>
  <si>
    <t>Veteran</t>
  </si>
  <si>
    <t>sum</t>
  </si>
  <si>
    <t>total</t>
  </si>
  <si>
    <t>Kjønn</t>
  </si>
  <si>
    <t>Alder</t>
  </si>
  <si>
    <t>menn</t>
  </si>
  <si>
    <t>kvinner</t>
  </si>
  <si>
    <t>gyldig</t>
  </si>
  <si>
    <t>Coeff.</t>
  </si>
  <si>
    <t>64.0</t>
  </si>
  <si>
    <t>UK</t>
  </si>
  <si>
    <t>13-14</t>
  </si>
  <si>
    <t>Mariell Endestad Hellevang</t>
  </si>
  <si>
    <t>15-16</t>
  </si>
  <si>
    <t>Angelika Fimland</t>
  </si>
  <si>
    <t>76.0</t>
  </si>
  <si>
    <t>17-18</t>
  </si>
  <si>
    <t>Trine Endestad Hellevang</t>
  </si>
  <si>
    <t>67.0</t>
  </si>
  <si>
    <t>UM</t>
  </si>
  <si>
    <t>Aron Fauske</t>
  </si>
  <si>
    <t>Olai Aamot</t>
  </si>
  <si>
    <t>55.0</t>
  </si>
  <si>
    <t>Erik Orsmäe</t>
  </si>
  <si>
    <t xml:space="preserve"> </t>
  </si>
  <si>
    <t>73.0</t>
  </si>
  <si>
    <t>Henrik Svorstøl</t>
  </si>
  <si>
    <t>49.0</t>
  </si>
  <si>
    <t>Tom Andre Birkelid Rossvoll</t>
  </si>
  <si>
    <t>Andreas Kvamsås Savland</t>
  </si>
  <si>
    <t>Stevnets leder:</t>
  </si>
  <si>
    <t>Ove Varlid . Tambar F</t>
  </si>
  <si>
    <t>Dommere:</t>
  </si>
  <si>
    <t>Jantsen Øverås Tambar F</t>
  </si>
  <si>
    <t>Alvolai Røyseth. Tambar F</t>
  </si>
  <si>
    <t>Jury:</t>
  </si>
  <si>
    <t>Aksel Svorstøl: Tambar F</t>
  </si>
  <si>
    <t>Teknisk kontrollør:</t>
  </si>
  <si>
    <t>Chief Marshall:</t>
  </si>
  <si>
    <t>Sekretær:</t>
  </si>
  <si>
    <t>Ove Varlid. Tambar F</t>
  </si>
  <si>
    <t>Tidtaker:</t>
  </si>
  <si>
    <t>Speaker:</t>
  </si>
  <si>
    <t>Beskrivelse Rekorder:</t>
  </si>
  <si>
    <t>Notater:</t>
  </si>
  <si>
    <t>Ny Sinclair tablell benyttes fra 1.1.2018</t>
  </si>
  <si>
    <r>
      <rPr>
        <rFont val="Arial Black"/>
        <b/>
        <color theme="1"/>
        <sz val="28.0"/>
      </rPr>
      <t xml:space="preserve">5 - k a m p    p r o t o k o l l 
</t>
    </r>
    <r>
      <rPr>
        <rFont val="Arial Black"/>
        <b/>
        <color theme="1"/>
        <sz val="24.0"/>
      </rPr>
      <t>inkl. vektløft-protokoll</t>
    </r>
  </si>
  <si>
    <t>Seriestemne</t>
  </si>
  <si>
    <t>Tambar</t>
  </si>
  <si>
    <t>Naustdal</t>
  </si>
  <si>
    <t>Aksel Svorstøl</t>
  </si>
  <si>
    <t>Alvolai Røyseth</t>
  </si>
  <si>
    <t>81.0</t>
  </si>
  <si>
    <t>JM</t>
  </si>
  <si>
    <t>Kristen Røyseth</t>
  </si>
  <si>
    <t>Brede Lesto</t>
  </si>
  <si>
    <t>Nima Berntsen Lama</t>
  </si>
  <si>
    <t>102.0</t>
  </si>
  <si>
    <t>Jakub Kudyba</t>
  </si>
  <si>
    <t>78n</t>
  </si>
  <si>
    <t>Ove Varlid</t>
  </si>
  <si>
    <t>Odd Gunnar Røyseth Tambarskjelvar IL F</t>
  </si>
  <si>
    <t>Geir Grønnevik, Tambarskjelvar IL F</t>
  </si>
  <si>
    <t>Jantsen Øverås, Tambarskjelvar IL. F</t>
  </si>
  <si>
    <t>Ove Varlid. Tambar F.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</si>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</sst>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"/>
    <numFmt numFmtId="165" formatCode="0.0"/>
    <numFmt numFmtId="166" formatCode="0;[Red]0"/>
    <numFmt numFmtId="167" formatCode="0.000000"/>
    <numFmt numFmtId="168" formatCode="0.0;[Red]0.0"/>
    <numFmt numFmtId="169" formatCode="0.000"/>
  </numFmts>
  <fonts count="28">
    <font>
      <sz val="10.0"/>
      <color rgb="FF000000"/>
      <name val="Arial"/>
      <scheme val="minor"/>
    </font>
    <font>
      <sz val="10.0"/>
      <color theme="1"/>
      <name val="Arial"/>
    </font>
    <font>
      <b/>
      <i/>
      <sz val="10.0"/>
      <color theme="1"/>
      <name val="Arial"/>
    </font>
    <font>
      <b/>
      <sz val="22.0"/>
      <color rgb="FFFF0000"/>
      <name val="Arial"/>
    </font>
    <font>
      <b/>
      <sz val="28.0"/>
      <color theme="1"/>
      <name val="Arial Black"/>
    </font>
    <font>
      <b/>
      <sz val="10.0"/>
      <color rgb="FFFF0000"/>
      <name val="Arial"/>
    </font>
    <font>
      <sz val="18.0"/>
      <color theme="1"/>
      <name val="Arial Black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Open Sans"/>
    </font>
    <font>
      <sz val="10.0"/>
      <color theme="1"/>
      <name val="Times New Roman"/>
    </font>
    <font>
      <sz val="9.0"/>
      <color theme="1"/>
      <name val="Times New Roman"/>
    </font>
    <font/>
    <font>
      <sz val="9.0"/>
      <color theme="1"/>
      <name val="Arial"/>
    </font>
    <font>
      <b/>
      <sz val="12.0"/>
      <color rgb="FF000080"/>
      <name val="Times New Roman"/>
    </font>
    <font>
      <sz val="12.0"/>
      <color theme="1"/>
      <name val="Calibri"/>
    </font>
    <font>
      <b/>
      <u/>
      <sz val="12.0"/>
      <color rgb="FF000080"/>
      <name val="Times New Roman"/>
    </font>
    <font>
      <b/>
      <u/>
      <sz val="12.0"/>
      <color rgb="FF000080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sz val="11.0"/>
      <color theme="1"/>
      <name val="Arial"/>
    </font>
    <font>
      <b/>
      <i/>
      <sz val="11.0"/>
      <color theme="1"/>
      <name val="Times New Roman"/>
    </font>
    <font>
      <b/>
      <i/>
      <sz val="10.0"/>
      <color theme="1"/>
      <name val="Times New Roman"/>
    </font>
    <font>
      <b/>
      <sz val="10.0"/>
      <color theme="1"/>
      <name val="Times New Roman"/>
    </font>
    <font>
      <sz val="8.0"/>
      <color theme="1"/>
      <name val="Times New Roman"/>
    </font>
    <font>
      <b/>
      <sz val="14.0"/>
      <color rgb="FFFF0000"/>
      <name val="Arial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7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5" numFmtId="0" xfId="0" applyAlignment="1" applyFont="1">
      <alignment horizontal="left" vertical="top"/>
    </xf>
    <xf borderId="0" fillId="0" fontId="7" numFmtId="0" xfId="0" applyAlignment="1" applyFont="1">
      <alignment horizontal="right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center"/>
    </xf>
    <xf borderId="0" fillId="0" fontId="7" numFmtId="164" xfId="0" applyAlignment="1" applyFont="1" applyNumberFormat="1">
      <alignment horizontal="right"/>
    </xf>
    <xf borderId="0" fillId="0" fontId="8" numFmtId="164" xfId="0" applyAlignment="1" applyFont="1" applyNumberFormat="1">
      <alignment horizontal="left"/>
    </xf>
    <xf borderId="0" fillId="0" fontId="7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10" numFmtId="0" xfId="0" applyFont="1"/>
    <xf borderId="1" fillId="2" fontId="1" numFmtId="0" xfId="0" applyBorder="1" applyFill="1" applyFont="1"/>
    <xf borderId="2" fillId="0" fontId="11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5" fillId="0" fontId="11" numFmtId="165" xfId="0" applyAlignment="1" applyBorder="1" applyFont="1" applyNumberFormat="1">
      <alignment horizontal="center"/>
    </xf>
    <xf borderId="5" fillId="0" fontId="11" numFmtId="0" xfId="0" applyAlignment="1" applyBorder="1" applyFont="1">
      <alignment horizontal="center"/>
    </xf>
    <xf borderId="4" fillId="0" fontId="12" numFmtId="0" xfId="0" applyBorder="1" applyFont="1"/>
    <xf borderId="3" fillId="0" fontId="12" numFmtId="0" xfId="0" applyBorder="1" applyFont="1"/>
    <xf borderId="6" fillId="0" fontId="11" numFmtId="0" xfId="0" applyAlignment="1" applyBorder="1" applyFont="1">
      <alignment horizontal="center"/>
    </xf>
    <xf borderId="7" fillId="0" fontId="12" numFmtId="0" xfId="0" applyBorder="1" applyFont="1"/>
    <xf borderId="8" fillId="0" fontId="11" numFmtId="0" xfId="0" applyAlignment="1" applyBorder="1" applyFont="1">
      <alignment horizontal="center"/>
    </xf>
    <xf borderId="9" fillId="0" fontId="11" numFmtId="0" xfId="0" applyAlignment="1" applyBorder="1" applyFont="1">
      <alignment horizontal="center"/>
    </xf>
    <xf borderId="5" fillId="0" fontId="11" numFmtId="2" xfId="0" applyAlignment="1" applyBorder="1" applyFont="1" applyNumberFormat="1">
      <alignment horizontal="center"/>
    </xf>
    <xf borderId="10" fillId="0" fontId="11" numFmtId="0" xfId="0" applyAlignment="1" applyBorder="1" applyFont="1">
      <alignment horizontal="center"/>
    </xf>
    <xf borderId="0" fillId="0" fontId="1" numFmtId="0" xfId="0" applyFont="1"/>
    <xf borderId="0" fillId="0" fontId="10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11" fillId="0" fontId="11" numFmtId="0" xfId="0" applyAlignment="1" applyBorder="1" applyFont="1">
      <alignment horizontal="center"/>
    </xf>
    <xf borderId="12" fillId="0" fontId="11" numFmtId="0" xfId="0" applyAlignment="1" applyBorder="1" applyFont="1">
      <alignment horizontal="center"/>
    </xf>
    <xf borderId="13" fillId="0" fontId="11" numFmtId="0" xfId="0" applyAlignment="1" applyBorder="1" applyFont="1">
      <alignment horizontal="center"/>
    </xf>
    <xf borderId="14" fillId="0" fontId="11" numFmtId="165" xfId="0" applyAlignment="1" applyBorder="1" applyFont="1" applyNumberFormat="1">
      <alignment horizontal="center"/>
    </xf>
    <xf borderId="14" fillId="0" fontId="11" numFmtId="0" xfId="0" applyAlignment="1" applyBorder="1" applyFont="1">
      <alignment horizontal="center"/>
    </xf>
    <xf borderId="15" fillId="0" fontId="11" numFmtId="0" xfId="0" applyAlignment="1" applyBorder="1" applyFont="1">
      <alignment horizontal="center"/>
    </xf>
    <xf borderId="16" fillId="0" fontId="12" numFmtId="0" xfId="0" applyBorder="1" applyFont="1"/>
    <xf borderId="17" fillId="0" fontId="12" numFmtId="0" xfId="0" applyBorder="1" applyFont="1"/>
    <xf borderId="18" fillId="0" fontId="11" numFmtId="0" xfId="0" applyAlignment="1" applyBorder="1" applyFont="1">
      <alignment horizontal="center"/>
    </xf>
    <xf borderId="19" fillId="0" fontId="11" numFmtId="0" xfId="0" applyAlignment="1" applyBorder="1" applyFont="1">
      <alignment horizontal="center"/>
    </xf>
    <xf borderId="20" fillId="0" fontId="11" numFmtId="0" xfId="0" applyAlignment="1" applyBorder="1" applyFont="1">
      <alignment horizontal="center"/>
    </xf>
    <xf borderId="14" fillId="0" fontId="11" numFmtId="2" xfId="0" applyAlignment="1" applyBorder="1" applyFont="1" applyNumberFormat="1">
      <alignment horizontal="center"/>
    </xf>
    <xf borderId="21" fillId="0" fontId="13" numFmtId="0" xfId="0" applyAlignment="1" applyBorder="1" applyFont="1">
      <alignment horizontal="center"/>
    </xf>
    <xf borderId="0" fillId="0" fontId="10" numFmtId="0" xfId="0" applyAlignment="1" applyFont="1">
      <alignment horizontal="right"/>
    </xf>
    <xf borderId="22" fillId="0" fontId="8" numFmtId="49" xfId="0" applyAlignment="1" applyBorder="1" applyFont="1" applyNumberFormat="1">
      <alignment horizontal="right" vertical="center"/>
    </xf>
    <xf borderId="23" fillId="0" fontId="8" numFmtId="2" xfId="0" applyAlignment="1" applyBorder="1" applyFont="1" applyNumberFormat="1">
      <alignment horizontal="center" vertical="center"/>
    </xf>
    <xf borderId="24" fillId="0" fontId="8" numFmtId="49" xfId="0" applyAlignment="1" applyBorder="1" applyFont="1" applyNumberFormat="1">
      <alignment horizontal="center" readingOrder="0" vertical="center"/>
    </xf>
    <xf borderId="24" fillId="0" fontId="8" numFmtId="49" xfId="0" applyAlignment="1" applyBorder="1" applyFont="1" applyNumberFormat="1">
      <alignment horizontal="center" vertical="center"/>
    </xf>
    <xf borderId="24" fillId="0" fontId="8" numFmtId="164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left" vertical="center"/>
    </xf>
    <xf borderId="25" fillId="0" fontId="7" numFmtId="166" xfId="0" applyAlignment="1" applyBorder="1" applyFont="1" applyNumberFormat="1">
      <alignment horizontal="center" vertical="center"/>
    </xf>
    <xf borderId="26" fillId="0" fontId="8" numFmtId="166" xfId="0" applyAlignment="1" applyBorder="1" applyFont="1" applyNumberFormat="1">
      <alignment horizontal="center" vertical="center"/>
    </xf>
    <xf borderId="27" fillId="0" fontId="8" numFmtId="1" xfId="0" applyAlignment="1" applyBorder="1" applyFont="1" applyNumberFormat="1">
      <alignment horizontal="center" vertical="center"/>
    </xf>
    <xf borderId="28" fillId="0" fontId="8" numFmtId="1" xfId="0" applyAlignment="1" applyBorder="1" applyFont="1" applyNumberFormat="1">
      <alignment horizontal="center" vertical="center"/>
    </xf>
    <xf borderId="28" fillId="0" fontId="8" numFmtId="2" xfId="0" applyAlignment="1" applyBorder="1" applyFont="1" applyNumberFormat="1">
      <alignment horizontal="center" shrinkToFit="0" vertical="center" wrapText="1"/>
    </xf>
    <xf borderId="26" fillId="0" fontId="8" numFmtId="2" xfId="0" applyAlignment="1" applyBorder="1" applyFont="1" applyNumberFormat="1">
      <alignment horizontal="center" shrinkToFit="0" vertical="center" wrapText="1"/>
    </xf>
    <xf borderId="25" fillId="0" fontId="14" numFmtId="2" xfId="0" applyAlignment="1" applyBorder="1" applyFont="1" applyNumberFormat="1">
      <alignment horizontal="center" vertical="center"/>
    </xf>
    <xf borderId="29" fillId="0" fontId="14" numFmtId="2" xfId="0" applyAlignment="1" applyBorder="1" applyFont="1" applyNumberFormat="1">
      <alignment horizontal="center" vertical="center"/>
    </xf>
    <xf borderId="25" fillId="0" fontId="8" numFmtId="2" xfId="0" applyAlignment="1" applyBorder="1" applyFont="1" applyNumberFormat="1">
      <alignment horizontal="center" shrinkToFit="0" vertical="center" wrapText="1"/>
    </xf>
    <xf borderId="5" fillId="0" fontId="8" numFmtId="1" xfId="0" applyAlignment="1" applyBorder="1" applyFont="1" applyNumberFormat="1">
      <alignment horizontal="center" vertical="center"/>
    </xf>
    <xf borderId="10" fillId="0" fontId="8" numFmtId="0" xfId="0" applyAlignment="1" applyBorder="1" applyFont="1">
      <alignment horizontal="center" vertical="center"/>
    </xf>
    <xf borderId="0" fillId="0" fontId="1" numFmtId="164" xfId="0" applyFont="1" applyNumberFormat="1"/>
    <xf borderId="0" fillId="0" fontId="10" numFmtId="2" xfId="0" applyAlignment="1" applyFont="1" applyNumberFormat="1">
      <alignment horizontal="center"/>
    </xf>
    <xf borderId="0" fillId="0" fontId="10" numFmtId="1" xfId="0" applyAlignment="1" applyFont="1" applyNumberFormat="1">
      <alignment horizontal="center"/>
    </xf>
    <xf borderId="0" fillId="0" fontId="15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0" fillId="0" fontId="2" numFmtId="167" xfId="0" applyAlignment="1" applyFont="1" applyNumberFormat="1">
      <alignment horizontal="right" vertical="center"/>
    </xf>
    <xf borderId="30" fillId="0" fontId="8" numFmtId="2" xfId="0" applyAlignment="1" applyBorder="1" applyFont="1" applyNumberFormat="1">
      <alignment horizontal="center" vertical="center"/>
    </xf>
    <xf borderId="31" fillId="0" fontId="8" numFmtId="2" xfId="0" applyAlignment="1" applyBorder="1" applyFont="1" applyNumberFormat="1">
      <alignment horizontal="center" vertical="center"/>
    </xf>
    <xf borderId="32" fillId="0" fontId="8" numFmtId="2" xfId="0" applyAlignment="1" applyBorder="1" applyFont="1" applyNumberFormat="1">
      <alignment horizontal="center" vertical="center"/>
    </xf>
    <xf borderId="32" fillId="0" fontId="8" numFmtId="0" xfId="0" applyAlignment="1" applyBorder="1" applyFont="1">
      <alignment horizontal="center" vertical="center"/>
    </xf>
    <xf borderId="32" fillId="0" fontId="8" numFmtId="14" xfId="0" applyAlignment="1" applyBorder="1" applyFont="1" applyNumberFormat="1">
      <alignment horizontal="center" vertical="center"/>
    </xf>
    <xf borderId="33" fillId="0" fontId="8" numFmtId="0" xfId="0" applyAlignment="1" applyBorder="1" applyFont="1">
      <alignment horizontal="left" vertical="center"/>
    </xf>
    <xf borderId="34" fillId="0" fontId="8" numFmtId="0" xfId="0" applyAlignment="1" applyBorder="1" applyFont="1">
      <alignment horizontal="left" vertical="center"/>
    </xf>
    <xf borderId="34" fillId="0" fontId="8" numFmtId="2" xfId="0" applyAlignment="1" applyBorder="1" applyFont="1" applyNumberFormat="1">
      <alignment horizontal="center" vertical="center"/>
    </xf>
    <xf borderId="35" fillId="0" fontId="12" numFmtId="0" xfId="0" applyBorder="1" applyFont="1"/>
    <xf borderId="36" fillId="0" fontId="12" numFmtId="0" xfId="0" applyBorder="1" applyFont="1"/>
    <xf borderId="37" fillId="0" fontId="8" numFmtId="2" xfId="0" applyAlignment="1" applyBorder="1" applyFont="1" applyNumberFormat="1">
      <alignment horizontal="center" vertical="center"/>
    </xf>
    <xf borderId="35" fillId="0" fontId="8" numFmtId="2" xfId="0" applyAlignment="1" applyBorder="1" applyFont="1" applyNumberFormat="1">
      <alignment horizontal="center" shrinkToFit="0" vertical="center" wrapText="1"/>
    </xf>
    <xf borderId="36" fillId="0" fontId="8" numFmtId="2" xfId="0" applyAlignment="1" applyBorder="1" applyFont="1" applyNumberFormat="1">
      <alignment horizontal="center" shrinkToFit="0" vertical="center" wrapText="1"/>
    </xf>
    <xf borderId="33" fillId="0" fontId="8" numFmtId="2" xfId="0" applyAlignment="1" applyBorder="1" applyFont="1" applyNumberFormat="1">
      <alignment horizontal="center" vertical="center"/>
    </xf>
    <xf borderId="38" fillId="0" fontId="8" numFmtId="2" xfId="0" applyAlignment="1" applyBorder="1" applyFont="1" applyNumberFormat="1">
      <alignment horizontal="center" vertical="center"/>
    </xf>
    <xf borderId="33" fillId="0" fontId="8" numFmtId="2" xfId="0" applyAlignment="1" applyBorder="1" applyFont="1" applyNumberFormat="1">
      <alignment horizontal="center" shrinkToFit="0" vertical="center" wrapText="1"/>
    </xf>
    <xf borderId="34" fillId="0" fontId="8" numFmtId="1" xfId="0" applyAlignment="1" applyBorder="1" applyFont="1" applyNumberFormat="1">
      <alignment horizontal="center" vertical="center"/>
    </xf>
    <xf borderId="39" fillId="0" fontId="8" numFmtId="0" xfId="0" applyAlignment="1" applyBorder="1" applyFont="1">
      <alignment horizontal="center" vertical="center"/>
    </xf>
    <xf borderId="0" fillId="0" fontId="15" numFmtId="1" xfId="0" applyAlignment="1" applyFont="1" applyNumberFormat="1">
      <alignment vertical="center"/>
    </xf>
    <xf borderId="25" fillId="0" fontId="16" numFmtId="166" xfId="0" applyAlignment="1" applyBorder="1" applyFont="1" applyNumberFormat="1">
      <alignment horizontal="center" vertical="center"/>
    </xf>
    <xf borderId="40" fillId="0" fontId="14" numFmtId="2" xfId="0" applyAlignment="1" applyBorder="1" applyFont="1" applyNumberFormat="1">
      <alignment horizontal="center" vertical="center"/>
    </xf>
    <xf borderId="24" fillId="0" fontId="8" numFmtId="1" xfId="0" applyAlignment="1" applyBorder="1" applyFont="1" applyNumberFormat="1">
      <alignment horizontal="center" vertical="center"/>
    </xf>
    <xf borderId="41" fillId="0" fontId="8" numFmtId="0" xfId="0" applyAlignment="1" applyBorder="1" applyFont="1">
      <alignment horizontal="center" vertical="center"/>
    </xf>
    <xf borderId="0" fillId="0" fontId="2" numFmtId="0" xfId="0" applyFont="1"/>
    <xf borderId="22" fillId="0" fontId="8" numFmtId="2" xfId="0" applyAlignment="1" applyBorder="1" applyFont="1" applyNumberFormat="1">
      <alignment horizontal="center" vertical="center"/>
    </xf>
    <xf borderId="24" fillId="0" fontId="8" numFmtId="2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center" vertical="center"/>
    </xf>
    <xf borderId="24" fillId="0" fontId="8" numFmtId="14" xfId="0" applyAlignment="1" applyBorder="1" applyFont="1" applyNumberFormat="1">
      <alignment horizontal="center" vertical="center"/>
    </xf>
    <xf borderId="38" fillId="0" fontId="8" numFmtId="0" xfId="0" applyAlignment="1" applyBorder="1" applyFont="1">
      <alignment horizontal="left" vertical="center"/>
    </xf>
    <xf borderId="42" fillId="0" fontId="8" numFmtId="0" xfId="0" applyAlignment="1" applyBorder="1" applyFont="1">
      <alignment horizontal="left" vertical="center"/>
    </xf>
    <xf borderId="42" fillId="0" fontId="8" numFmtId="2" xfId="0" applyAlignment="1" applyBorder="1" applyFont="1" applyNumberFormat="1">
      <alignment horizontal="center" vertical="center"/>
    </xf>
    <xf borderId="43" fillId="0" fontId="12" numFmtId="0" xfId="0" applyBorder="1" applyFont="1"/>
    <xf borderId="44" fillId="0" fontId="12" numFmtId="0" xfId="0" applyBorder="1" applyFont="1"/>
    <xf borderId="43" fillId="0" fontId="8" numFmtId="2" xfId="0" applyAlignment="1" applyBorder="1" applyFont="1" applyNumberFormat="1">
      <alignment horizontal="center" vertical="center"/>
    </xf>
    <xf borderId="43" fillId="0" fontId="8" numFmtId="2" xfId="0" applyAlignment="1" applyBorder="1" applyFont="1" applyNumberFormat="1">
      <alignment horizontal="center" shrinkToFit="0" vertical="center" wrapText="1"/>
    </xf>
    <xf borderId="44" fillId="0" fontId="8" numFmtId="2" xfId="0" applyAlignment="1" applyBorder="1" applyFont="1" applyNumberFormat="1">
      <alignment horizontal="center" shrinkToFit="0" vertical="center" wrapText="1"/>
    </xf>
    <xf borderId="38" fillId="0" fontId="8" numFmtId="2" xfId="0" applyAlignment="1" applyBorder="1" applyFont="1" applyNumberFormat="1">
      <alignment horizontal="center" shrinkToFit="0" vertical="center" wrapText="1"/>
    </xf>
    <xf borderId="42" fillId="0" fontId="8" numFmtId="1" xfId="0" applyAlignment="1" applyBorder="1" applyFont="1" applyNumberFormat="1">
      <alignment horizontal="center" vertical="center"/>
    </xf>
    <xf borderId="45" fillId="0" fontId="8" numFmtId="0" xfId="0" applyAlignment="1" applyBorder="1" applyFont="1">
      <alignment horizontal="center" vertical="center"/>
    </xf>
    <xf borderId="46" fillId="0" fontId="8" numFmtId="49" xfId="0" applyAlignment="1" applyBorder="1" applyFont="1" applyNumberFormat="1">
      <alignment horizontal="right" vertical="center"/>
    </xf>
    <xf borderId="47" fillId="0" fontId="8" numFmtId="2" xfId="0" applyAlignment="1" applyBorder="1" applyFont="1" applyNumberFormat="1">
      <alignment horizontal="center" vertical="center"/>
    </xf>
    <xf borderId="48" fillId="0" fontId="8" numFmtId="49" xfId="0" applyAlignment="1" applyBorder="1" applyFont="1" applyNumberFormat="1">
      <alignment horizontal="center" vertical="center"/>
    </xf>
    <xf borderId="48" fillId="0" fontId="8" numFmtId="164" xfId="0" applyAlignment="1" applyBorder="1" applyFont="1" applyNumberFormat="1">
      <alignment horizontal="center" vertical="center"/>
    </xf>
    <xf borderId="48" fillId="0" fontId="8" numFmtId="0" xfId="0" applyAlignment="1" applyBorder="1" applyFont="1">
      <alignment horizontal="left" vertical="center"/>
    </xf>
    <xf borderId="49" fillId="0" fontId="17" numFmtId="166" xfId="0" applyAlignment="1" applyBorder="1" applyFont="1" applyNumberFormat="1">
      <alignment horizontal="center" vertical="center"/>
    </xf>
    <xf borderId="40" fillId="0" fontId="8" numFmtId="166" xfId="0" applyAlignment="1" applyBorder="1" applyFont="1" applyNumberFormat="1">
      <alignment horizontal="center" vertical="center"/>
    </xf>
    <xf borderId="50" fillId="0" fontId="8" numFmtId="1" xfId="0" applyAlignment="1" applyBorder="1" applyFont="1" applyNumberFormat="1">
      <alignment horizontal="center" vertical="center"/>
    </xf>
    <xf borderId="51" fillId="0" fontId="8" numFmtId="1" xfId="0" applyAlignment="1" applyBorder="1" applyFont="1" applyNumberFormat="1">
      <alignment horizontal="center" vertical="center"/>
    </xf>
    <xf borderId="51" fillId="0" fontId="8" numFmtId="2" xfId="0" applyAlignment="1" applyBorder="1" applyFont="1" applyNumberFormat="1">
      <alignment horizontal="center" shrinkToFit="0" vertical="center" wrapText="1"/>
    </xf>
    <xf borderId="40" fillId="0" fontId="8" numFmtId="2" xfId="0" applyAlignment="1" applyBorder="1" applyFont="1" applyNumberFormat="1">
      <alignment horizontal="center" shrinkToFit="0" vertical="center" wrapText="1"/>
    </xf>
    <xf borderId="49" fillId="0" fontId="14" numFmtId="2" xfId="0" applyAlignment="1" applyBorder="1" applyFont="1" applyNumberFormat="1">
      <alignment horizontal="center" vertical="center"/>
    </xf>
    <xf borderId="49" fillId="0" fontId="8" numFmtId="2" xfId="0" applyAlignment="1" applyBorder="1" applyFont="1" applyNumberFormat="1">
      <alignment horizontal="center" shrinkToFit="0" vertical="center" wrapText="1"/>
    </xf>
    <xf borderId="48" fillId="0" fontId="8" numFmtId="1" xfId="0" applyAlignment="1" applyBorder="1" applyFont="1" applyNumberFormat="1">
      <alignment horizontal="center" vertical="center"/>
    </xf>
    <xf borderId="52" fillId="0" fontId="8" numFmtId="0" xfId="0" applyAlignment="1" applyBorder="1" applyFont="1">
      <alignment horizontal="center" vertical="center"/>
    </xf>
    <xf borderId="11" fillId="0" fontId="8" numFmtId="2" xfId="0" applyAlignment="1" applyBorder="1" applyFont="1" applyNumberFormat="1">
      <alignment horizontal="center" vertical="center"/>
    </xf>
    <xf borderId="12" fillId="0" fontId="8" numFmtId="2" xfId="0" applyAlignment="1" applyBorder="1" applyFont="1" applyNumberFormat="1">
      <alignment horizontal="center" vertical="center"/>
    </xf>
    <xf borderId="14" fillId="0" fontId="8" numFmtId="2" xfId="0" applyAlignment="1" applyBorder="1" applyFont="1" applyNumberFormat="1">
      <alignment horizontal="center" vertical="center"/>
    </xf>
    <xf borderId="14" fillId="0" fontId="8" numFmtId="0" xfId="0" applyAlignment="1" applyBorder="1" applyFont="1">
      <alignment horizontal="center" vertical="center"/>
    </xf>
    <xf borderId="14" fillId="0" fontId="8" numFmtId="14" xfId="0" applyAlignment="1" applyBorder="1" applyFont="1" applyNumberFormat="1">
      <alignment horizontal="center" vertical="center"/>
    </xf>
    <xf borderId="18" fillId="0" fontId="8" numFmtId="0" xfId="0" applyAlignment="1" applyBorder="1" applyFont="1">
      <alignment horizontal="left" vertical="center"/>
    </xf>
    <xf borderId="53" fillId="0" fontId="8" numFmtId="0" xfId="0" applyAlignment="1" applyBorder="1" applyFont="1">
      <alignment horizontal="left" vertical="center"/>
    </xf>
    <xf borderId="53" fillId="0" fontId="8" numFmtId="2" xfId="0" applyAlignment="1" applyBorder="1" applyFont="1" applyNumberFormat="1">
      <alignment horizontal="center" vertical="center"/>
    </xf>
    <xf borderId="54" fillId="0" fontId="12" numFmtId="0" xfId="0" applyBorder="1" applyFont="1"/>
    <xf borderId="55" fillId="0" fontId="12" numFmtId="0" xfId="0" applyBorder="1" applyFont="1"/>
    <xf borderId="54" fillId="0" fontId="8" numFmtId="2" xfId="0" applyAlignment="1" applyBorder="1" applyFont="1" applyNumberFormat="1">
      <alignment horizontal="center" vertical="center"/>
    </xf>
    <xf borderId="54" fillId="0" fontId="8" numFmtId="2" xfId="0" applyAlignment="1" applyBorder="1" applyFont="1" applyNumberFormat="1">
      <alignment horizontal="center" shrinkToFit="0" vertical="center" wrapText="1"/>
    </xf>
    <xf borderId="55" fillId="0" fontId="8" numFmtId="2" xfId="0" applyAlignment="1" applyBorder="1" applyFont="1" applyNumberFormat="1">
      <alignment horizontal="center" shrinkToFit="0" vertical="center" wrapText="1"/>
    </xf>
    <xf borderId="18" fillId="0" fontId="8" numFmtId="2" xfId="0" applyAlignment="1" applyBorder="1" applyFont="1" applyNumberFormat="1">
      <alignment horizontal="center" vertical="center"/>
    </xf>
    <xf borderId="18" fillId="0" fontId="8" numFmtId="2" xfId="0" applyAlignment="1" applyBorder="1" applyFont="1" applyNumberFormat="1">
      <alignment horizontal="center" shrinkToFit="0" vertical="center" wrapText="1"/>
    </xf>
    <xf borderId="53" fillId="0" fontId="8" numFmtId="1" xfId="0" applyAlignment="1" applyBorder="1" applyFont="1" applyNumberFormat="1">
      <alignment horizontal="center" vertical="center"/>
    </xf>
    <xf borderId="56" fillId="0" fontId="8" numFmtId="0" xfId="0" applyAlignment="1" applyBorder="1" applyFont="1">
      <alignment horizontal="center" vertical="center"/>
    </xf>
    <xf borderId="0" fillId="0" fontId="18" numFmtId="2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0" fillId="0" fontId="18" numFmtId="14" xfId="0" applyAlignment="1" applyFont="1" applyNumberFormat="1">
      <alignment horizontal="center" vertical="center"/>
    </xf>
    <xf borderId="0" fillId="0" fontId="18" numFmtId="0" xfId="0" applyAlignment="1" applyFont="1">
      <alignment horizontal="left" vertical="center"/>
    </xf>
    <xf borderId="0" fillId="0" fontId="19" numFmtId="2" xfId="0" applyAlignment="1" applyFont="1" applyNumberFormat="1">
      <alignment horizontal="center" vertical="center"/>
    </xf>
    <xf borderId="0" fillId="0" fontId="19" numFmtId="2" xfId="0" applyAlignment="1" applyFont="1" applyNumberFormat="1">
      <alignment horizontal="center"/>
    </xf>
    <xf borderId="0" fillId="0" fontId="19" numFmtId="2" xfId="0" applyAlignment="1" applyFont="1" applyNumberFormat="1">
      <alignment horizontal="center" shrinkToFit="0" vertical="top" wrapText="1"/>
    </xf>
    <xf borderId="0" fillId="0" fontId="20" numFmtId="1" xfId="0" applyAlignment="1" applyFont="1" applyNumberFormat="1">
      <alignment horizontal="center" vertical="center"/>
    </xf>
    <xf borderId="0" fillId="0" fontId="18" numFmtId="0" xfId="0" applyAlignment="1" applyFont="1">
      <alignment horizontal="left"/>
    </xf>
    <xf borderId="0" fillId="0" fontId="18" numFmtId="0" xfId="0" applyAlignment="1" applyFont="1">
      <alignment horizontal="left" readingOrder="0"/>
    </xf>
    <xf borderId="0" fillId="0" fontId="18" numFmtId="0" xfId="0" applyAlignment="1" applyFont="1">
      <alignment horizontal="left" vertical="top"/>
    </xf>
    <xf borderId="0" fillId="0" fontId="21" numFmtId="0" xfId="0" applyAlignment="1" applyFont="1">
      <alignment horizontal="right"/>
    </xf>
    <xf borderId="0" fillId="0" fontId="11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22" numFmtId="0" xfId="0" applyAlignment="1" applyFont="1">
      <alignment horizontal="right"/>
    </xf>
    <xf borderId="0" fillId="0" fontId="18" numFmtId="0" xfId="0" applyFont="1"/>
    <xf borderId="0" fillId="0" fontId="18" numFmtId="168" xfId="0" applyAlignment="1" applyFont="1" applyNumberFormat="1">
      <alignment horizontal="center"/>
    </xf>
    <xf borderId="0" fillId="0" fontId="23" numFmtId="2" xfId="0" applyAlignment="1" applyFont="1" applyNumberFormat="1">
      <alignment horizontal="center"/>
    </xf>
    <xf borderId="0" fillId="0" fontId="24" numFmtId="0" xfId="0" applyAlignment="1" applyFont="1">
      <alignment horizontal="left"/>
    </xf>
    <xf borderId="0" fillId="0" fontId="24" numFmtId="165" xfId="0" applyAlignment="1" applyFont="1" applyNumberFormat="1">
      <alignment horizontal="left"/>
    </xf>
    <xf borderId="0" fillId="0" fontId="24" numFmtId="0" xfId="0" applyAlignment="1" applyFont="1">
      <alignment horizontal="right"/>
    </xf>
    <xf borderId="0" fillId="0" fontId="24" numFmtId="0" xfId="0" applyFont="1"/>
    <xf borderId="0" fillId="0" fontId="10" numFmtId="165" xfId="0" applyAlignment="1" applyFont="1" applyNumberFormat="1">
      <alignment horizontal="right"/>
    </xf>
    <xf borderId="0" fillId="0" fontId="25" numFmtId="0" xfId="0" applyAlignment="1" applyFont="1">
      <alignment horizontal="center"/>
    </xf>
    <xf borderId="23" fillId="0" fontId="8" numFmtId="2" xfId="0" applyAlignment="1" applyBorder="1" applyFont="1" applyNumberFormat="1">
      <alignment horizontal="center" readingOrder="0" vertical="center"/>
    </xf>
    <xf borderId="0" fillId="0" fontId="1" numFmtId="169" xfId="0" applyFont="1" applyNumberFormat="1"/>
    <xf borderId="0" fillId="0" fontId="1" numFmtId="1" xfId="0" applyFont="1" applyNumberFormat="1"/>
    <xf borderId="0" fillId="0" fontId="26" numFmtId="169" xfId="0" applyAlignment="1" applyFont="1" applyNumberFormat="1">
      <alignment horizontal="right" vertical="center"/>
    </xf>
    <xf borderId="1" fillId="3" fontId="26" numFmtId="169" xfId="0" applyAlignment="1" applyBorder="1" applyFill="1" applyFont="1" applyNumberFormat="1">
      <alignment horizontal="right" vertical="center"/>
    </xf>
    <xf borderId="0" fillId="0" fontId="27" numFmtId="0" xfId="0" applyAlignment="1" applyFont="1">
      <alignment horizontal="right"/>
    </xf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0487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8100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1076325" cy="1438275"/>
    <xdr:pic>
      <xdr:nvPicPr>
        <xdr:cNvPr id="0" name="image2.png" title="Bild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8477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0487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8100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819150" cy="12382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75"/>
    <col customWidth="1" min="2" max="2" width="7.75"/>
    <col customWidth="1" min="3" max="3" width="5.75"/>
    <col customWidth="1" min="4" max="4" width="7.38"/>
    <col customWidth="1" min="5" max="5" width="10.25"/>
    <col customWidth="1" min="6" max="6" width="4.13"/>
    <col customWidth="1" min="7" max="7" width="27.75"/>
    <col customWidth="1" min="8" max="8" width="20.25"/>
    <col customWidth="1" min="9" max="17" width="6.75"/>
    <col customWidth="1" min="18" max="21" width="7.75"/>
    <col customWidth="1" min="22" max="22" width="8.75"/>
    <col customWidth="1" min="23" max="24" width="7.75"/>
    <col customWidth="1" min="25" max="25" width="4.38"/>
    <col customWidth="1" min="26" max="26" width="4.75"/>
    <col customWidth="1" hidden="1" min="27" max="27" width="9.38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3">
        <v>2022.0</v>
      </c>
      <c r="F2" s="1"/>
      <c r="G2" s="4" t="s">
        <v>0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 t="s">
        <v>5</v>
      </c>
      <c r="H5" s="8" t="s">
        <v>6</v>
      </c>
      <c r="I5" s="9" t="s">
        <v>7</v>
      </c>
      <c r="O5" s="8" t="s">
        <v>8</v>
      </c>
      <c r="P5" s="10" t="s">
        <v>9</v>
      </c>
      <c r="U5" s="11" t="s">
        <v>10</v>
      </c>
      <c r="V5" s="12">
        <v>44712.0</v>
      </c>
      <c r="X5" s="13" t="s">
        <v>11</v>
      </c>
      <c r="Y5" s="10">
        <v>1.0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 t="s">
        <v>48</v>
      </c>
      <c r="B9" s="49">
        <v>60.78</v>
      </c>
      <c r="C9" s="50" t="s">
        <v>49</v>
      </c>
      <c r="D9" s="51" t="s">
        <v>50</v>
      </c>
      <c r="E9" s="52">
        <v>39575.0</v>
      </c>
      <c r="F9" s="51"/>
      <c r="G9" s="53" t="s">
        <v>51</v>
      </c>
      <c r="H9" s="53" t="s">
        <v>7</v>
      </c>
      <c r="I9" s="54">
        <v>47.0</v>
      </c>
      <c r="J9" s="54">
        <v>-50.0</v>
      </c>
      <c r="K9" s="54">
        <v>-50.0</v>
      </c>
      <c r="L9" s="54">
        <v>-57.0</v>
      </c>
      <c r="M9" s="54">
        <v>-57.0</v>
      </c>
      <c r="N9" s="54">
        <v>-57.0</v>
      </c>
      <c r="O9" s="55">
        <f>IF(MAX(I9:K9)&gt;0,IF(MAX(I9:K9)&lt;0,0,TRUNC(MAX(I9:K9)/1)*1),"")</f>
        <v>47</v>
      </c>
      <c r="P9" s="56" t="str">
        <f>IF(MAX(L9:N9)&gt;0,IF(MAX(L9:N9)&lt;0,0,TRUNC(MAX(L9:N9)/1)*1),"")</f>
        <v/>
      </c>
      <c r="Q9" s="57" t="str">
        <f>IF(O9="","",IF(P9="","",IF(SUM(O9:P9)=0,"",SUM(O9:P9))))</f>
        <v/>
      </c>
      <c r="R9" s="58" t="str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/>
      </c>
      <c r="S9" s="59" t="str">
        <f>IF(AC9&lt;35,"",IF(R9="","",R9*AG9))</f>
        <v/>
      </c>
      <c r="T9" s="60">
        <v>7.9</v>
      </c>
      <c r="U9" s="60">
        <v>9.53</v>
      </c>
      <c r="V9" s="61">
        <v>7.9</v>
      </c>
      <c r="W9" s="60"/>
      <c r="X9" s="62"/>
      <c r="Y9" s="63"/>
      <c r="Z9" s="64"/>
      <c r="AA9" s="65">
        <f>V5</f>
        <v>44712</v>
      </c>
      <c r="AB9" s="66" t="str">
        <f>IF(ISNUMBER(FIND("M",C9)),"m",IF(ISNUMBER(FIND("K",C9)),"k"))</f>
        <v>k</v>
      </c>
      <c r="AC9" s="67">
        <f>IF(OR(E9="",AA9=""),"",(YEAR(AA9)-YEAR(E9)))</f>
        <v>14</v>
      </c>
      <c r="AD9" s="68" t="str">
        <f>IF(AC9&lt;35, "",1)</f>
        <v/>
      </c>
      <c r="AE9" s="69" t="b">
        <f>IF(AD9=1,LOOKUP(AC9,'Meltzer-Faber'!A3:A63,'Meltzer-Faber'!B3:B63))</f>
        <v>0</v>
      </c>
      <c r="AF9" s="69" t="b">
        <f>IF(AD9=1,LOOKUP(AC9,'Meltzer-Faber'!A3:A63,'Meltzer-Faber'!C3:C63))</f>
        <v>0</v>
      </c>
      <c r="AG9" s="70" t="b">
        <f t="shared" ref="AG9:AG25" si="1">IF(AB9="m",AE9,IF(AB9="k",AF9,""))</f>
        <v>0</v>
      </c>
      <c r="AH9" s="71" t="str">
        <f>IF(Q9="","",IF(B9="","",IF(B9&gt;175.508,1,IF(B9&lt;32,10^(0.75194503*LOG10(32/175.508)^2),10^(0.75194503*LOG10(B9/175.508)^2)))))</f>
        <v/>
      </c>
    </row>
    <row r="10" ht="18.0" customHeight="1">
      <c r="A10" s="72"/>
      <c r="B10" s="73"/>
      <c r="C10" s="74"/>
      <c r="D10" s="75"/>
      <c r="E10" s="76"/>
      <c r="F10" s="76"/>
      <c r="G10" s="77"/>
      <c r="H10" s="78"/>
      <c r="I10" s="79"/>
      <c r="J10" s="80"/>
      <c r="K10" s="81"/>
      <c r="L10" s="79"/>
      <c r="M10" s="80"/>
      <c r="N10" s="81"/>
      <c r="O10" s="74"/>
      <c r="P10" s="82"/>
      <c r="Q10" s="83" t="str">
        <f>IF(R9="","",R9*1.2)</f>
        <v/>
      </c>
      <c r="R10" s="80"/>
      <c r="S10" s="84"/>
      <c r="T10" s="85">
        <f>IF(T9&gt;0,T9*20,"")</f>
        <v>158</v>
      </c>
      <c r="U10" s="85">
        <f>IF(U9="","",(U9*10)*AH9)</f>
        <v>0</v>
      </c>
      <c r="V10" s="86">
        <f>IF(ROUNDUP(V9,1)&gt;0,IF((80+(8-ROUNDUP(V9,1))*40)&lt;0,0,80+(8-ROUNDUP(V9,1))*40),"")</f>
        <v>84</v>
      </c>
      <c r="W10" s="85">
        <f>IF(SUM(T10,U10,V10)&gt;0,SUM(T10,U10,V10),"")</f>
        <v>242</v>
      </c>
      <c r="X10" s="87" t="str">
        <f>IF(OR(Q10="",T10="",U10="",V10=""),"",SUM(Q10,T10,U10,V10))</f>
        <v/>
      </c>
      <c r="Y10" s="88"/>
      <c r="Z10" s="89"/>
      <c r="AA10" s="65"/>
      <c r="AB10" s="66"/>
      <c r="AC10" s="67"/>
      <c r="AD10" s="90"/>
      <c r="AE10" s="69"/>
      <c r="AF10" s="70"/>
      <c r="AG10" s="70" t="str">
        <f t="shared" si="1"/>
        <v/>
      </c>
      <c r="AH10" s="2"/>
    </row>
    <row r="11" ht="18.0" customHeight="1">
      <c r="A11" s="48" t="s">
        <v>48</v>
      </c>
      <c r="B11" s="49">
        <v>59.01</v>
      </c>
      <c r="C11" s="51" t="s">
        <v>49</v>
      </c>
      <c r="D11" s="51" t="s">
        <v>52</v>
      </c>
      <c r="E11" s="52">
        <v>39383.0</v>
      </c>
      <c r="F11" s="51"/>
      <c r="G11" s="53" t="s">
        <v>53</v>
      </c>
      <c r="H11" s="53" t="s">
        <v>7</v>
      </c>
      <c r="I11" s="54">
        <v>38.0</v>
      </c>
      <c r="J11" s="54">
        <v>-41.0</v>
      </c>
      <c r="K11" s="54">
        <v>-41.0</v>
      </c>
      <c r="L11" s="54">
        <v>51.0</v>
      </c>
      <c r="M11" s="91">
        <v>53.0</v>
      </c>
      <c r="N11" s="91">
        <v>55.0</v>
      </c>
      <c r="O11" s="55">
        <f>IF(MAX(I11:K11)&gt;0,IF(MAX(I11:K11)&lt;0,0,TRUNC(MAX(I11:K11)/1)*1),"")</f>
        <v>38</v>
      </c>
      <c r="P11" s="56">
        <f>IF(MAX(L11:N11)&gt;0,IF(MAX(L11:N11)&lt;0,0,TRUNC(MAX(L11:N11)/1)*1),"")</f>
        <v>55</v>
      </c>
      <c r="Q11" s="57">
        <f>IF(O11="","",IF(P11="","",IF(SUM(O11:P11)=0,"",SUM(O11:P11))))</f>
        <v>93</v>
      </c>
      <c r="R11" s="58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>127.0062213</v>
      </c>
      <c r="S11" s="59" t="str">
        <f>IF(AC11&lt;35,"",IF(R11="","",R11*AG11))</f>
        <v/>
      </c>
      <c r="T11" s="60">
        <v>6.95</v>
      </c>
      <c r="U11" s="60">
        <v>9.81</v>
      </c>
      <c r="V11" s="92">
        <v>6.67</v>
      </c>
      <c r="W11" s="60"/>
      <c r="X11" s="62"/>
      <c r="Y11" s="93"/>
      <c r="Z11" s="94"/>
      <c r="AA11" s="65">
        <f>V5</f>
        <v>44712</v>
      </c>
      <c r="AB11" s="66" t="str">
        <f>IF(ISNUMBER(FIND("M",C11)),"m",IF(ISNUMBER(FIND("K",C11)),"k"))</f>
        <v>k</v>
      </c>
      <c r="AC11" s="67">
        <f>IF(OR(E11="",AA11=""),"",(YEAR(AA11)-YEAR(E11)))</f>
        <v>15</v>
      </c>
      <c r="AD11" s="68" t="str">
        <f>IF(AC11&lt;35, "",1)</f>
        <v/>
      </c>
      <c r="AE11" s="69" t="b">
        <f>IF(AD11=1,LOOKUP(AC11,'Meltzer-Faber'!A3:A63,'Meltzer-Faber'!B3:B63))</f>
        <v>0</v>
      </c>
      <c r="AF11" s="70" t="b">
        <f>IF(AD11=1,LOOKUP(AC11,'Meltzer-Faber'!A3:A63,'Meltzer-Faber'!C3:C63))</f>
        <v>0</v>
      </c>
      <c r="AG11" s="70" t="b">
        <f t="shared" si="1"/>
        <v>0</v>
      </c>
      <c r="AH11" s="71">
        <f>IF(Q11="","",IF(B11="","",IF(B11&gt;175.508,1,IF(B11&lt;32,10^(0.75194503*LOG10(32/175.508)^2),10^(0.75194503*LOG10(B11/175.508)^2)))))</f>
        <v>1.473995425</v>
      </c>
    </row>
    <row r="12" ht="18.0" customHeight="1">
      <c r="A12" s="72"/>
      <c r="B12" s="73"/>
      <c r="C12" s="74"/>
      <c r="D12" s="75"/>
      <c r="E12" s="76"/>
      <c r="F12" s="76"/>
      <c r="G12" s="77"/>
      <c r="H12" s="78"/>
      <c r="I12" s="79"/>
      <c r="J12" s="80"/>
      <c r="K12" s="81"/>
      <c r="L12" s="79"/>
      <c r="M12" s="80"/>
      <c r="N12" s="81"/>
      <c r="O12" s="74"/>
      <c r="P12" s="82"/>
      <c r="Q12" s="83">
        <f>IF(R11="","",R11*1.2)</f>
        <v>152.4074656</v>
      </c>
      <c r="R12" s="80"/>
      <c r="S12" s="84"/>
      <c r="T12" s="85">
        <f>IF(T11&gt;0,T11*20,"")</f>
        <v>139</v>
      </c>
      <c r="U12" s="85">
        <f>IF(U11="","",(U11*10)*AH11)</f>
        <v>144.5989512</v>
      </c>
      <c r="V12" s="86">
        <f>IF(ROUNDUP(V11,1)&gt;0,IF((80+(8-ROUNDUP(V11,1))*40)&lt;0,0,80+(8-ROUNDUP(V11,1))*40),"")</f>
        <v>132</v>
      </c>
      <c r="W12" s="85">
        <f>IF(SUM(T12,U12,V12)&gt;0,SUM(T12,U12,V12),"")</f>
        <v>415.5989512</v>
      </c>
      <c r="X12" s="87">
        <f>IF(OR(Q12="",T12="",U12="",V12=""),"",SUM(Q12,T12,U12,V12))</f>
        <v>568.0064169</v>
      </c>
      <c r="Y12" s="88"/>
      <c r="Z12" s="89"/>
      <c r="AA12" s="65"/>
      <c r="AB12" s="66"/>
      <c r="AC12" s="67"/>
      <c r="AD12" s="68"/>
      <c r="AE12" s="69"/>
      <c r="AF12" s="70"/>
      <c r="AG12" s="70" t="str">
        <f t="shared" si="1"/>
        <v/>
      </c>
      <c r="AH12" s="2"/>
    </row>
    <row r="13" ht="18.0" customHeight="1">
      <c r="A13" s="48" t="s">
        <v>54</v>
      </c>
      <c r="B13" s="49">
        <v>72.52</v>
      </c>
      <c r="C13" s="51" t="s">
        <v>49</v>
      </c>
      <c r="D13" s="51" t="s">
        <v>55</v>
      </c>
      <c r="E13" s="52">
        <v>38610.0</v>
      </c>
      <c r="F13" s="51"/>
      <c r="G13" s="53" t="s">
        <v>56</v>
      </c>
      <c r="H13" s="53" t="s">
        <v>7</v>
      </c>
      <c r="I13" s="54">
        <v>60.0</v>
      </c>
      <c r="J13" s="54">
        <v>-62.0</v>
      </c>
      <c r="K13" s="54">
        <v>-62.0</v>
      </c>
      <c r="L13" s="54">
        <v>70.0</v>
      </c>
      <c r="M13" s="91">
        <v>0.0</v>
      </c>
      <c r="N13" s="91">
        <v>0.0</v>
      </c>
      <c r="O13" s="55">
        <f>IF(MAX(I13:K13)&gt;0,IF(MAX(I13:K13)&lt;0,0,TRUNC(MAX(I13:K13)/1)*1),"")</f>
        <v>60</v>
      </c>
      <c r="P13" s="56">
        <f>IF(MAX(L13:N13)&gt;0,IF(MAX(L13:N13)&lt;0,0,TRUNC(MAX(L13:N13)/1)*1),"")</f>
        <v>70</v>
      </c>
      <c r="Q13" s="57">
        <f>IF(O13="","",IF(P13="","",IF(SUM(O13:P13)=0,"",SUM(O13:P13))))</f>
        <v>130</v>
      </c>
      <c r="R13" s="58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>157.4910037</v>
      </c>
      <c r="S13" s="59" t="str">
        <f>IF(AC13&lt;35,"",IF(R13="","",R13*AG13))</f>
        <v/>
      </c>
      <c r="T13" s="60">
        <v>7.68</v>
      </c>
      <c r="U13" s="60">
        <v>10.58</v>
      </c>
      <c r="V13" s="92">
        <v>7.08</v>
      </c>
      <c r="W13" s="60"/>
      <c r="X13" s="62"/>
      <c r="Y13" s="93"/>
      <c r="Z13" s="94"/>
      <c r="AA13" s="65">
        <f>V5</f>
        <v>44712</v>
      </c>
      <c r="AB13" s="66" t="str">
        <f>IF(ISNUMBER(FIND("M",C13)),"m",IF(ISNUMBER(FIND("K",C13)),"k"))</f>
        <v>k</v>
      </c>
      <c r="AC13" s="67">
        <f>IF(OR(E13="",AA13=""),"",(YEAR(AA13)-YEAR(E13)))</f>
        <v>17</v>
      </c>
      <c r="AD13" s="68" t="str">
        <f>IF(AC13&lt;35, "",1)</f>
        <v/>
      </c>
      <c r="AE13" s="69" t="b">
        <f>IF(AD13=1,LOOKUP(AC13,'Meltzer-Faber'!A3:A63,'Meltzer-Faber'!B3:B63))</f>
        <v>0</v>
      </c>
      <c r="AF13" s="70" t="b">
        <f>IF(AD13=1,LOOKUP(AC13,'Meltzer-Faber'!A3:A63,'Meltzer-Faber'!C3:C63))</f>
        <v>0</v>
      </c>
      <c r="AG13" s="70" t="b">
        <f t="shared" si="1"/>
        <v>0</v>
      </c>
      <c r="AH13" s="71">
        <f>IF(Q13="","",IF(B13="","",IF(B13&gt;175.508,1,IF(B13&lt;32,10^(0.75194503*LOG10(32/175.508)^2),10^(0.75194503*LOG10(B13/175.508)^2)))))</f>
        <v>1.290582939</v>
      </c>
    </row>
    <row r="14" ht="18.0" customHeight="1">
      <c r="A14" s="72"/>
      <c r="B14" s="73"/>
      <c r="C14" s="74"/>
      <c r="D14" s="75"/>
      <c r="E14" s="76"/>
      <c r="F14" s="76"/>
      <c r="G14" s="77"/>
      <c r="H14" s="78"/>
      <c r="I14" s="79"/>
      <c r="J14" s="80"/>
      <c r="K14" s="81"/>
      <c r="L14" s="79"/>
      <c r="M14" s="80"/>
      <c r="N14" s="81"/>
      <c r="O14" s="74"/>
      <c r="P14" s="82"/>
      <c r="Q14" s="83">
        <f>IF(R13="","",R13*1.2)</f>
        <v>188.9892044</v>
      </c>
      <c r="R14" s="80"/>
      <c r="S14" s="84"/>
      <c r="T14" s="85">
        <f>IF(T13&gt;0,T13*20,"")</f>
        <v>153.6</v>
      </c>
      <c r="U14" s="85">
        <f>IF(U13="","",(U13*10)*AH13)</f>
        <v>136.543675</v>
      </c>
      <c r="V14" s="86">
        <f>IF(ROUNDUP(V13,1)&gt;0,IF((80+(8-ROUNDUP(V13,1))*40)&lt;0,0,80+(8-ROUNDUP(V13,1))*40),"")</f>
        <v>116</v>
      </c>
      <c r="W14" s="85">
        <f>IF(SUM(T14,U14,V14)&gt;0,SUM(T14,U14,V14),"")</f>
        <v>406.143675</v>
      </c>
      <c r="X14" s="87">
        <f>IF(OR(Q14="",T14="",U14="",V14=""),"",SUM(Q14,T14,U14,V14))</f>
        <v>595.1328794</v>
      </c>
      <c r="Y14" s="88"/>
      <c r="Z14" s="89"/>
      <c r="AA14" s="65"/>
      <c r="AB14" s="66"/>
      <c r="AC14" s="67"/>
      <c r="AD14" s="68"/>
      <c r="AE14" s="69"/>
      <c r="AF14" s="70"/>
      <c r="AG14" s="70" t="str">
        <f t="shared" si="1"/>
        <v/>
      </c>
      <c r="AH14" s="2"/>
    </row>
    <row r="15" ht="18.0" customHeight="1">
      <c r="A15" s="48" t="s">
        <v>57</v>
      </c>
      <c r="B15" s="49">
        <v>64.89</v>
      </c>
      <c r="C15" s="51" t="s">
        <v>58</v>
      </c>
      <c r="D15" s="51" t="s">
        <v>50</v>
      </c>
      <c r="E15" s="52">
        <v>39569.0</v>
      </c>
      <c r="F15" s="51"/>
      <c r="G15" s="53" t="s">
        <v>59</v>
      </c>
      <c r="H15" s="53" t="s">
        <v>7</v>
      </c>
      <c r="I15" s="91">
        <v>44.0</v>
      </c>
      <c r="J15" s="91">
        <v>46.0</v>
      </c>
      <c r="K15" s="91">
        <v>48.0</v>
      </c>
      <c r="L15" s="91">
        <v>60.0</v>
      </c>
      <c r="M15" s="91">
        <v>-62.0</v>
      </c>
      <c r="N15" s="91">
        <v>62.0</v>
      </c>
      <c r="O15" s="55">
        <f>IF(MAX(I15:K15)&gt;0,IF(MAX(I15:K15)&lt;0,0,TRUNC(MAX(I15:K15)/1)*1),"")</f>
        <v>48</v>
      </c>
      <c r="P15" s="56">
        <f>IF(MAX(L15:N15)&gt;0,IF(MAX(L15:N15)&lt;0,0,TRUNC(MAX(L15:N15)/1)*1),"")</f>
        <v>62</v>
      </c>
      <c r="Q15" s="57">
        <f>IF(O15="","",IF(P15="","",IF(SUM(O15:P15)=0,"",SUM(O15:P15))))</f>
        <v>110</v>
      </c>
      <c r="R15" s="58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>151.9851268</v>
      </c>
      <c r="S15" s="59" t="str">
        <f>IF(AC15&lt;35,"",IF(R15="","",R15*AG15))</f>
        <v/>
      </c>
      <c r="T15" s="60">
        <v>5.63</v>
      </c>
      <c r="U15" s="60">
        <v>8.26</v>
      </c>
      <c r="V15" s="92">
        <v>7.56</v>
      </c>
      <c r="W15" s="60"/>
      <c r="X15" s="62"/>
      <c r="Y15" s="93"/>
      <c r="Z15" s="94"/>
      <c r="AA15" s="65">
        <f>V5</f>
        <v>44712</v>
      </c>
      <c r="AB15" s="66" t="str">
        <f>IF(ISNUMBER(FIND("M",C15)),"m",IF(ISNUMBER(FIND("K",C15)),"k"))</f>
        <v>m</v>
      </c>
      <c r="AC15" s="67">
        <f>IF(OR(E15="",AA15=""),"",(YEAR(AA15)-YEAR(E15)))</f>
        <v>14</v>
      </c>
      <c r="AD15" s="68" t="str">
        <f>IF(AC15&gt;34,1,"")</f>
        <v/>
      </c>
      <c r="AE15" s="69" t="b">
        <f>IF(AD15=1,LOOKUP(AC15,'Meltzer-Faber'!A3:A63,'Meltzer-Faber'!B3:B63))</f>
        <v>0</v>
      </c>
      <c r="AF15" s="70" t="b">
        <f>IF(AD15=1,LOOKUP(AC15,'Meltzer-Faber'!A3:A63,'Meltzer-Faber'!C3:C63))</f>
        <v>0</v>
      </c>
      <c r="AG15" s="70" t="b">
        <f t="shared" si="1"/>
        <v>0</v>
      </c>
      <c r="AH15" s="71">
        <f>IF(Q15="","",IF(B15="","",IF(B15&gt;175.508,1,IF(B15&lt;32,10^(0.75194503*LOG10(32/175.508)^2),10^(0.75194503*LOG10(B15/175.508)^2)))))</f>
        <v>1.381682971</v>
      </c>
    </row>
    <row r="16" ht="18.0" customHeight="1">
      <c r="A16" s="72"/>
      <c r="B16" s="73"/>
      <c r="C16" s="74"/>
      <c r="D16" s="75"/>
      <c r="E16" s="76"/>
      <c r="F16" s="76"/>
      <c r="G16" s="77"/>
      <c r="H16" s="78"/>
      <c r="I16" s="79"/>
      <c r="J16" s="80"/>
      <c r="K16" s="81"/>
      <c r="L16" s="79"/>
      <c r="M16" s="80"/>
      <c r="N16" s="81"/>
      <c r="O16" s="74"/>
      <c r="P16" s="82"/>
      <c r="Q16" s="83">
        <f>IF(R15="","",R15*1.2)</f>
        <v>182.3821521</v>
      </c>
      <c r="R16" s="80"/>
      <c r="S16" s="84"/>
      <c r="T16" s="85">
        <f>IF(T15&gt;0,T15*20,"")</f>
        <v>112.6</v>
      </c>
      <c r="U16" s="85">
        <f>IF(U15="","",(U15*10)*AH15)</f>
        <v>114.1270134</v>
      </c>
      <c r="V16" s="86">
        <f>IF(ROUNDUP(V15,1)&gt;0,IF((80+(8-ROUNDUP(V15,1))*40)&lt;0,0,80+(8-ROUNDUP(V15,1))*40),"")</f>
        <v>96</v>
      </c>
      <c r="W16" s="85">
        <f>IF(SUM(T16,U16,V16)&gt;0,SUM(T16,U16,V16),"")</f>
        <v>322.7270134</v>
      </c>
      <c r="X16" s="87">
        <f>IF(OR(Q16="",T16="",U16="",V16=""),"",SUM(Q16,T16,U16,V16))</f>
        <v>505.1091655</v>
      </c>
      <c r="Y16" s="88"/>
      <c r="Z16" s="89"/>
      <c r="AA16" s="65"/>
      <c r="AB16" s="66"/>
      <c r="AC16" s="67"/>
      <c r="AD16" s="68"/>
      <c r="AE16" s="69"/>
      <c r="AF16" s="70"/>
      <c r="AG16" s="70" t="str">
        <f t="shared" si="1"/>
        <v/>
      </c>
      <c r="AH16" s="2"/>
    </row>
    <row r="17" ht="18.0" customHeight="1">
      <c r="A17" s="48" t="s">
        <v>57</v>
      </c>
      <c r="B17" s="49">
        <v>64.7</v>
      </c>
      <c r="C17" s="51" t="s">
        <v>58</v>
      </c>
      <c r="D17" s="51" t="s">
        <v>50</v>
      </c>
      <c r="E17" s="52">
        <v>39679.0</v>
      </c>
      <c r="F17" s="51"/>
      <c r="G17" s="53" t="s">
        <v>60</v>
      </c>
      <c r="H17" s="53" t="s">
        <v>7</v>
      </c>
      <c r="I17" s="91">
        <v>-38.0</v>
      </c>
      <c r="J17" s="91">
        <v>38.0</v>
      </c>
      <c r="K17" s="91">
        <v>40.0</v>
      </c>
      <c r="L17" s="91">
        <v>48.0</v>
      </c>
      <c r="M17" s="91">
        <v>51.0</v>
      </c>
      <c r="N17" s="91">
        <v>53.0</v>
      </c>
      <c r="O17" s="55">
        <f>IF(MAX(I17:K17)&gt;0,IF(MAX(I17:K17)&lt;0,0,TRUNC(MAX(I17:K17)/1)*1),"")</f>
        <v>40</v>
      </c>
      <c r="P17" s="56">
        <f>IF(MAX(L17:N17)&gt;0,IF(MAX(L17:N17)&lt;0,0,TRUNC(MAX(L17:N17)/1)*1),"")</f>
        <v>53</v>
      </c>
      <c r="Q17" s="57">
        <f>IF(O17="","",IF(P17="","",IF(SUM(O17:P17)=0,"",SUM(O17:P17))))</f>
        <v>93</v>
      </c>
      <c r="R17" s="58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>128.7419743</v>
      </c>
      <c r="S17" s="59" t="str">
        <f>IF(AC17&lt;35,"",IF(R17="","",R17*AG17))</f>
        <v/>
      </c>
      <c r="T17" s="60">
        <v>7.17</v>
      </c>
      <c r="U17" s="60">
        <v>8.2</v>
      </c>
      <c r="V17" s="92">
        <v>6.64</v>
      </c>
      <c r="W17" s="60"/>
      <c r="X17" s="62"/>
      <c r="Y17" s="93"/>
      <c r="Z17" s="94"/>
      <c r="AA17" s="65">
        <f>V5</f>
        <v>44712</v>
      </c>
      <c r="AB17" s="66" t="str">
        <f>IF(ISNUMBER(FIND("M",C17)),"m",IF(ISNUMBER(FIND("K",C17)),"k"))</f>
        <v>m</v>
      </c>
      <c r="AC17" s="67">
        <f>IF(OR(E17="",AA17=""),"",(YEAR(AA17)-YEAR(E17)))</f>
        <v>14</v>
      </c>
      <c r="AD17" s="68" t="str">
        <f>IF(AC17&gt;34,1,"")</f>
        <v/>
      </c>
      <c r="AE17" s="69" t="b">
        <f>IF(AD17=1,LOOKUP(AC17,'Meltzer-Faber'!A3:A63,'Meltzer-Faber'!B3:B63))</f>
        <v>0</v>
      </c>
      <c r="AF17" s="70" t="b">
        <f>IF(AD17=1,LOOKUP(AC17,'Meltzer-Faber'!A3:A63,'Meltzer-Faber'!C3:C63))</f>
        <v>0</v>
      </c>
      <c r="AG17" s="70" t="b">
        <f t="shared" si="1"/>
        <v>0</v>
      </c>
      <c r="AH17" s="71">
        <f>IF(Q17="","",IF(B17="","",IF(B17&gt;175.508,1,IF(B17&lt;32,10^(0.75194503*LOG10(32/175.508)^2),10^(0.75194503*LOG10(B17/175.508)^2)))))</f>
        <v>1.384322305</v>
      </c>
    </row>
    <row r="18" ht="18.0" customHeight="1">
      <c r="A18" s="72"/>
      <c r="B18" s="73"/>
      <c r="C18" s="74"/>
      <c r="D18" s="75"/>
      <c r="E18" s="76"/>
      <c r="F18" s="76"/>
      <c r="G18" s="77"/>
      <c r="H18" s="78"/>
      <c r="I18" s="79"/>
      <c r="J18" s="80"/>
      <c r="K18" s="81"/>
      <c r="L18" s="79"/>
      <c r="M18" s="80"/>
      <c r="N18" s="81"/>
      <c r="O18" s="74"/>
      <c r="P18" s="82"/>
      <c r="Q18" s="83">
        <f>IF(R17="","",R17*1.2)</f>
        <v>154.4903692</v>
      </c>
      <c r="R18" s="80"/>
      <c r="S18" s="84"/>
      <c r="T18" s="85">
        <f>IF(T17&gt;0,T17*20,"")</f>
        <v>143.4</v>
      </c>
      <c r="U18" s="85">
        <f>IF(U17="","",(U17*10)*AH17)</f>
        <v>113.514429</v>
      </c>
      <c r="V18" s="86">
        <f>IF(ROUNDUP(V17,1)&gt;0,IF((80+(8-ROUNDUP(V17,1))*40)&lt;0,0,80+(8-ROUNDUP(V17,1))*40),"")</f>
        <v>132</v>
      </c>
      <c r="W18" s="85">
        <f>IF(SUM(T18,U18,V18)&gt;0,SUM(T18,U18,V18),"")</f>
        <v>388.914429</v>
      </c>
      <c r="X18" s="87">
        <f>IF(OR(Q18="",T18="",U18="",V18=""),"",SUM(Q18,T18,U18,V18))</f>
        <v>543.4047982</v>
      </c>
      <c r="Y18" s="88"/>
      <c r="Z18" s="89"/>
      <c r="AA18" s="65"/>
      <c r="AB18" s="66"/>
      <c r="AC18" s="67"/>
      <c r="AD18" s="68"/>
      <c r="AE18" s="69"/>
      <c r="AF18" s="70"/>
      <c r="AG18" s="70" t="str">
        <f t="shared" si="1"/>
        <v/>
      </c>
      <c r="AH18" s="2"/>
    </row>
    <row r="19" ht="18.0" customHeight="1">
      <c r="A19" s="48" t="s">
        <v>61</v>
      </c>
      <c r="B19" s="49">
        <v>53.76</v>
      </c>
      <c r="C19" s="51" t="s">
        <v>58</v>
      </c>
      <c r="D19" s="51" t="s">
        <v>50</v>
      </c>
      <c r="E19" s="52">
        <v>39342.0</v>
      </c>
      <c r="F19" s="51"/>
      <c r="G19" s="53" t="s">
        <v>62</v>
      </c>
      <c r="H19" s="53" t="s">
        <v>7</v>
      </c>
      <c r="I19" s="91">
        <v>33.0</v>
      </c>
      <c r="J19" s="91">
        <v>36.0</v>
      </c>
      <c r="K19" s="91">
        <v>38.0</v>
      </c>
      <c r="L19" s="91">
        <v>43.0</v>
      </c>
      <c r="M19" s="91">
        <v>46.0</v>
      </c>
      <c r="N19" s="91">
        <v>47.0</v>
      </c>
      <c r="O19" s="55">
        <f>IF(MAX(I19:K19)&gt;0,IF(MAX(I19:K19)&lt;0,0,TRUNC(MAX(I19:K19)/1)*1),"")</f>
        <v>38</v>
      </c>
      <c r="P19" s="56">
        <f>IF(MAX(L19:N19)&gt;0,IF(MAX(L19:N19)&lt;0,0,TRUNC(MAX(L19:N19)/1)*1),"")</f>
        <v>47</v>
      </c>
      <c r="Q19" s="57">
        <f>IF(O19="","",IF(P19="","",IF(SUM(O19:P19)=0,"",SUM(O19:P19))))</f>
        <v>85</v>
      </c>
      <c r="R19" s="58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>134.2623745</v>
      </c>
      <c r="S19" s="59" t="str">
        <f>IF(AC19&lt;35,"",IF(R19="","",R19*AG19))</f>
        <v/>
      </c>
      <c r="T19" s="60">
        <v>6.85</v>
      </c>
      <c r="U19" s="60">
        <v>8.45</v>
      </c>
      <c r="V19" s="92">
        <v>6.88</v>
      </c>
      <c r="W19" s="60"/>
      <c r="X19" s="62"/>
      <c r="Y19" s="93"/>
      <c r="Z19" s="94"/>
      <c r="AA19" s="65">
        <f>V5</f>
        <v>44712</v>
      </c>
      <c r="AB19" s="66" t="str">
        <f>IF(ISNUMBER(FIND("M",C19)),"m",IF(ISNUMBER(FIND("K",C19)),"k"))</f>
        <v>m</v>
      </c>
      <c r="AC19" s="67">
        <f>IF(OR(E19="",AA19=""),"",(YEAR(AA19)-YEAR(E19)))</f>
        <v>15</v>
      </c>
      <c r="AD19" s="68" t="str">
        <f>IF(AC19&gt;34,1,"")</f>
        <v/>
      </c>
      <c r="AE19" s="69" t="b">
        <f>IF(AD19=1,LOOKUP(AC19,'Meltzer-Faber'!A3:A63,'Meltzer-Faber'!B3:B63))</f>
        <v>0</v>
      </c>
      <c r="AF19" s="70" t="b">
        <f>IF(AD19=1,LOOKUP(AC19,'Meltzer-Faber'!A3:A63,'Meltzer-Faber'!C3:C63))</f>
        <v>0</v>
      </c>
      <c r="AG19" s="70" t="b">
        <f t="shared" si="1"/>
        <v>0</v>
      </c>
      <c r="AH19" s="71">
        <f>IF(Q19="","",IF(B19="","",IF(B19&gt;175.508,1,IF(B19&lt;32,10^(0.75194503*LOG10(32/175.508)^2),10^(0.75194503*LOG10(B19/175.508)^2)))))</f>
        <v>1.579557348</v>
      </c>
    </row>
    <row r="20" ht="18.0" customHeight="1">
      <c r="A20" s="72"/>
      <c r="B20" s="73"/>
      <c r="C20" s="74"/>
      <c r="D20" s="75"/>
      <c r="E20" s="76"/>
      <c r="F20" s="76"/>
      <c r="G20" s="77"/>
      <c r="H20" s="78"/>
      <c r="I20" s="79"/>
      <c r="J20" s="80"/>
      <c r="K20" s="81"/>
      <c r="L20" s="79"/>
      <c r="M20" s="80"/>
      <c r="N20" s="81"/>
      <c r="O20" s="74"/>
      <c r="P20" s="82"/>
      <c r="Q20" s="83">
        <f>IF(R19="","",R19*1.2)</f>
        <v>161.1148495</v>
      </c>
      <c r="R20" s="80"/>
      <c r="S20" s="84"/>
      <c r="T20" s="85">
        <f>IF(T19&gt;0,T19*20,"")</f>
        <v>137</v>
      </c>
      <c r="U20" s="85">
        <f>IF(U19="","",(U19*10)*AH19)</f>
        <v>133.4725959</v>
      </c>
      <c r="V20" s="86">
        <f>IF(ROUNDUP(V19,1)&gt;0,IF((80+(8-ROUNDUP(V19,1))*40)&lt;0,0,80+(8-ROUNDUP(V19,1))*40),"")</f>
        <v>124</v>
      </c>
      <c r="W20" s="85">
        <f>IF(SUM(T20,U20,V20)&gt;0,SUM(T20,U20,V20),"")</f>
        <v>394.4725959</v>
      </c>
      <c r="X20" s="87">
        <f>IF(OR(Q20="",T20="",U20="",V20=""),"",SUM(Q20,T20,U20,V20))</f>
        <v>555.5874453</v>
      </c>
      <c r="Y20" s="88" t="s">
        <v>63</v>
      </c>
      <c r="Z20" s="89"/>
      <c r="AA20" s="65"/>
      <c r="AB20" s="66"/>
      <c r="AC20" s="67"/>
      <c r="AD20" s="68"/>
      <c r="AE20" s="69"/>
      <c r="AF20" s="70"/>
      <c r="AG20" s="70" t="str">
        <f t="shared" si="1"/>
        <v/>
      </c>
      <c r="AH20" s="2"/>
    </row>
    <row r="21" ht="18.0" customHeight="1">
      <c r="A21" s="48" t="s">
        <v>64</v>
      </c>
      <c r="B21" s="49">
        <v>74.74</v>
      </c>
      <c r="C21" s="51" t="s">
        <v>58</v>
      </c>
      <c r="D21" s="51" t="s">
        <v>50</v>
      </c>
      <c r="E21" s="52">
        <v>39503.0</v>
      </c>
      <c r="F21" s="51"/>
      <c r="G21" s="53" t="s">
        <v>65</v>
      </c>
      <c r="H21" s="53" t="s">
        <v>7</v>
      </c>
      <c r="I21" s="91">
        <v>20.0</v>
      </c>
      <c r="J21" s="91">
        <v>-23.0</v>
      </c>
      <c r="K21" s="91">
        <v>23.0</v>
      </c>
      <c r="L21" s="91">
        <v>27.0</v>
      </c>
      <c r="M21" s="91">
        <v>30.0</v>
      </c>
      <c r="N21" s="91">
        <v>32.0</v>
      </c>
      <c r="O21" s="55">
        <f>IF(MAX(I21:K21)&gt;0,IF(MAX(I21:K21)&lt;0,0,TRUNC(MAX(I21:K21)/1)*1),"")</f>
        <v>23</v>
      </c>
      <c r="P21" s="56">
        <f>IF(MAX(L21:N21)&gt;0,IF(MAX(L21:N21)&lt;0,0,TRUNC(MAX(L21:N21)/1)*1),"")</f>
        <v>32</v>
      </c>
      <c r="Q21" s="57">
        <f>IF(O21="","",IF(P21="","",IF(SUM(O21:P21)=0,"",SUM(O21:P21))))</f>
        <v>55</v>
      </c>
      <c r="R21" s="58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>69.77796072</v>
      </c>
      <c r="S21" s="59" t="str">
        <f>IF(AC21&lt;35,"",IF(R21="","",R21*AG21))</f>
        <v/>
      </c>
      <c r="T21" s="60">
        <v>6.26</v>
      </c>
      <c r="U21" s="60">
        <v>10.09</v>
      </c>
      <c r="V21" s="92">
        <v>6.92</v>
      </c>
      <c r="W21" s="60"/>
      <c r="X21" s="62"/>
      <c r="Y21" s="93"/>
      <c r="Z21" s="94"/>
      <c r="AA21" s="65">
        <f>V5</f>
        <v>44712</v>
      </c>
      <c r="AB21" s="66" t="str">
        <f>IF(ISNUMBER(FIND("M",C21)),"m",IF(ISNUMBER(FIND("K",C21)),"k"))</f>
        <v>m</v>
      </c>
      <c r="AC21" s="67">
        <f>IF(OR(E21="",AA21=""),"",(YEAR(AA21)-YEAR(E21)))</f>
        <v>14</v>
      </c>
      <c r="AD21" s="68" t="str">
        <f>IF(AC21&gt;34,1,"")</f>
        <v/>
      </c>
      <c r="AE21" s="69" t="b">
        <f>IF(AD21=1,LOOKUP(AC21,'Meltzer-Faber'!A3:A63,'Meltzer-Faber'!B3:B63))</f>
        <v>0</v>
      </c>
      <c r="AF21" s="70" t="b">
        <f>IF(AD21=1,LOOKUP(AC21,'Meltzer-Faber'!A3:A63,'Meltzer-Faber'!C3:C63))</f>
        <v>0</v>
      </c>
      <c r="AG21" s="70" t="b">
        <f t="shared" si="1"/>
        <v>0</v>
      </c>
      <c r="AH21" s="71">
        <f>IF(Q21="","",IF(B21="","",IF(B21&gt;175.508,1,IF(B21&lt;32,10^(0.75194503*LOG10(32/175.508)^2),10^(0.75194503*LOG10(B21/175.508)^2)))))</f>
        <v>1.268690195</v>
      </c>
    </row>
    <row r="22" ht="18.0" customHeight="1">
      <c r="A22" s="72"/>
      <c r="B22" s="73"/>
      <c r="C22" s="74"/>
      <c r="D22" s="75"/>
      <c r="E22" s="76"/>
      <c r="F22" s="76"/>
      <c r="G22" s="77"/>
      <c r="H22" s="78"/>
      <c r="I22" s="79"/>
      <c r="J22" s="80"/>
      <c r="K22" s="81"/>
      <c r="L22" s="79"/>
      <c r="M22" s="80"/>
      <c r="N22" s="81"/>
      <c r="O22" s="74"/>
      <c r="P22" s="82"/>
      <c r="Q22" s="83">
        <f>IF(R21="","",R21*1.2)</f>
        <v>83.73355286</v>
      </c>
      <c r="R22" s="80"/>
      <c r="S22" s="84"/>
      <c r="T22" s="85">
        <f>IF(T21&gt;0,T21*20,"")</f>
        <v>125.2</v>
      </c>
      <c r="U22" s="85">
        <f>IF(U21="","",(U21*10)*AH21)</f>
        <v>128.0108407</v>
      </c>
      <c r="V22" s="86">
        <f>IF(ROUNDUP(V21,1)&gt;0,IF((80+(8-ROUNDUP(V21,1))*40)&lt;0,0,80+(8-ROUNDUP(V21,1))*40),"")</f>
        <v>120</v>
      </c>
      <c r="W22" s="85">
        <f>IF(SUM(T22,U22,V22)&gt;0,SUM(T22,U22,V22),"")</f>
        <v>373.2108407</v>
      </c>
      <c r="X22" s="87">
        <f>IF(OR(Q22="",T22="",U22="",V22=""),"",SUM(Q22,T22,U22,V22))</f>
        <v>456.9443935</v>
      </c>
      <c r="Y22" s="88"/>
      <c r="Z22" s="89"/>
      <c r="AA22" s="65"/>
      <c r="AB22" s="66"/>
      <c r="AC22" s="67"/>
      <c r="AD22" s="68"/>
      <c r="AE22" s="69"/>
      <c r="AF22" s="70"/>
      <c r="AG22" s="70" t="str">
        <f t="shared" si="1"/>
        <v/>
      </c>
      <c r="AH22" s="2"/>
    </row>
    <row r="23" ht="18.0" customHeight="1">
      <c r="A23" s="48" t="s">
        <v>66</v>
      </c>
      <c r="B23" s="49">
        <v>47.27</v>
      </c>
      <c r="C23" s="51" t="s">
        <v>58</v>
      </c>
      <c r="D23" s="51" t="s">
        <v>50</v>
      </c>
      <c r="E23" s="52">
        <v>39710.0</v>
      </c>
      <c r="F23" s="51"/>
      <c r="G23" s="53" t="s">
        <v>67</v>
      </c>
      <c r="H23" s="53" t="s">
        <v>7</v>
      </c>
      <c r="I23" s="91">
        <v>32.0</v>
      </c>
      <c r="J23" s="91">
        <v>35.0</v>
      </c>
      <c r="K23" s="91">
        <v>37.0</v>
      </c>
      <c r="L23" s="91">
        <v>40.0</v>
      </c>
      <c r="M23" s="91">
        <v>43.0</v>
      </c>
      <c r="N23" s="91">
        <v>-45.0</v>
      </c>
      <c r="O23" s="55">
        <f>IF(MAX(I23:K23)&gt;0,IF(MAX(I23:K23)&lt;0,0,TRUNC(MAX(I23:K23)/1)*1),"")</f>
        <v>37</v>
      </c>
      <c r="P23" s="56">
        <f>IF(MAX(L23:N23)&gt;0,IF(MAX(L23:N23)&lt;0,0,TRUNC(MAX(L23:N23)/1)*1),"")</f>
        <v>43</v>
      </c>
      <c r="Q23" s="57">
        <f>IF(O23="","",IF(P23="","",IF(SUM(O23:P23)=0,"",SUM(O23:P23))))</f>
        <v>80</v>
      </c>
      <c r="R23" s="58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>140.3296765</v>
      </c>
      <c r="S23" s="59" t="str">
        <f>IF(AC23&lt;35,"",IF(R23="","",R23*AG23))</f>
        <v/>
      </c>
      <c r="T23" s="60">
        <v>6.8</v>
      </c>
      <c r="U23" s="60">
        <v>8.04</v>
      </c>
      <c r="V23" s="92">
        <v>6.51</v>
      </c>
      <c r="W23" s="60"/>
      <c r="X23" s="62"/>
      <c r="Y23" s="93"/>
      <c r="Z23" s="94"/>
      <c r="AA23" s="65">
        <f>V5</f>
        <v>44712</v>
      </c>
      <c r="AB23" s="66" t="str">
        <f>IF(ISNUMBER(FIND("M",C23)),"m",IF(ISNUMBER(FIND("K",C23)),"k"))</f>
        <v>m</v>
      </c>
      <c r="AC23" s="67">
        <f>IF(OR(E23="",AA23=""),"",(YEAR(AA23)-YEAR(E23)))</f>
        <v>14</v>
      </c>
      <c r="AD23" s="68" t="str">
        <f>IF(AC23&gt;34,1,"")</f>
        <v/>
      </c>
      <c r="AE23" s="69" t="b">
        <f>IF(AD23=1,LOOKUP(AC23,'Meltzer-Faber'!A3:A63,'Meltzer-Faber'!B3:B63))</f>
        <v>0</v>
      </c>
      <c r="AF23" s="70" t="b">
        <f>IF(AD23=1,LOOKUP(AC23,'Meltzer-Faber'!A3:A63,'Meltzer-Faber'!C3:C63))</f>
        <v>0</v>
      </c>
      <c r="AG23" s="70" t="b">
        <f t="shared" si="1"/>
        <v>0</v>
      </c>
      <c r="AH23" s="71">
        <f>IF(Q23="","",IF(B23="","",IF(B23&gt;175.508,1,IF(B23&lt;32,10^(0.75194503*LOG10(32/175.508)^2),10^(0.75194503*LOG10(B23/175.508)^2)))))</f>
        <v>1.754120956</v>
      </c>
    </row>
    <row r="24" ht="18.0" customHeight="1">
      <c r="A24" s="72"/>
      <c r="B24" s="73"/>
      <c r="C24" s="74"/>
      <c r="D24" s="75"/>
      <c r="E24" s="76"/>
      <c r="F24" s="76"/>
      <c r="G24" s="77"/>
      <c r="H24" s="78"/>
      <c r="I24" s="79"/>
      <c r="J24" s="80"/>
      <c r="K24" s="81"/>
      <c r="L24" s="79"/>
      <c r="M24" s="80"/>
      <c r="N24" s="81"/>
      <c r="O24" s="74"/>
      <c r="P24" s="82"/>
      <c r="Q24" s="83">
        <f>IF(R23="","",R23*1.2)</f>
        <v>168.3956118</v>
      </c>
      <c r="R24" s="80"/>
      <c r="S24" s="84"/>
      <c r="T24" s="85">
        <f>IF(T23&gt;0,T23*20,"")</f>
        <v>136</v>
      </c>
      <c r="U24" s="85">
        <f>IF(U23="","",(U23*10)*AH23)</f>
        <v>141.0313249</v>
      </c>
      <c r="V24" s="86">
        <f>IF(ROUNDUP(V23,1)&gt;0,IF((80+(8-ROUNDUP(V23,1))*40)&lt;0,0,80+(8-ROUNDUP(V23,1))*40),"")</f>
        <v>136</v>
      </c>
      <c r="W24" s="85">
        <f>IF(SUM(T24,U24,V24)&gt;0,SUM(T24,U24,V24),"")</f>
        <v>413.0313249</v>
      </c>
      <c r="X24" s="87">
        <f>IF(OR(Q24="",T24="",U24="",V24=""),"",SUM(Q24,T24,U24,V24))</f>
        <v>581.4269367</v>
      </c>
      <c r="Y24" s="88" t="s">
        <v>63</v>
      </c>
      <c r="Z24" s="89"/>
      <c r="AA24" s="65"/>
      <c r="AB24" s="66"/>
      <c r="AC24" s="67"/>
      <c r="AD24" s="68"/>
      <c r="AE24" s="69"/>
      <c r="AF24" s="70"/>
      <c r="AG24" s="70" t="str">
        <f t="shared" si="1"/>
        <v/>
      </c>
      <c r="AH24" s="2"/>
    </row>
    <row r="25" ht="18.0" customHeight="1">
      <c r="A25" s="48" t="s">
        <v>57</v>
      </c>
      <c r="B25" s="49">
        <v>61.79</v>
      </c>
      <c r="C25" s="51" t="s">
        <v>58</v>
      </c>
      <c r="D25" s="51" t="s">
        <v>50</v>
      </c>
      <c r="E25" s="52">
        <v>39541.0</v>
      </c>
      <c r="F25" s="51"/>
      <c r="G25" s="53" t="s">
        <v>68</v>
      </c>
      <c r="H25" s="53" t="s">
        <v>7</v>
      </c>
      <c r="I25" s="91">
        <v>34.0</v>
      </c>
      <c r="J25" s="91">
        <v>36.0</v>
      </c>
      <c r="K25" s="91">
        <v>38.0</v>
      </c>
      <c r="L25" s="91">
        <v>42.0</v>
      </c>
      <c r="M25" s="91">
        <v>-44.0</v>
      </c>
      <c r="N25" s="91">
        <v>44.0</v>
      </c>
      <c r="O25" s="55">
        <f>IF(MAX(I25:K25)&gt;0,IF(MAX(I25:K25)&lt;0,0,TRUNC(MAX(I25:K25)/1)*1),"")</f>
        <v>38</v>
      </c>
      <c r="P25" s="56">
        <f>IF(MAX(L25:N25)&gt;0,IF(MAX(L25:N25)&lt;0,0,TRUNC(MAX(L25:N25)/1)*1),"")</f>
        <v>44</v>
      </c>
      <c r="Q25" s="57">
        <f>IF(O25="","",IF(P25="","",IF(SUM(O25:P25)=0,"",SUM(O25:P25))))</f>
        <v>82</v>
      </c>
      <c r="R25" s="58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>117.0517354</v>
      </c>
      <c r="S25" s="59" t="str">
        <f>IF(AC25&lt;35,"",IF(R25="","",R25*AG25))</f>
        <v/>
      </c>
      <c r="T25" s="60">
        <v>5.45</v>
      </c>
      <c r="U25" s="60">
        <v>6.04</v>
      </c>
      <c r="V25" s="92">
        <v>7.8</v>
      </c>
      <c r="W25" s="60"/>
      <c r="X25" s="62"/>
      <c r="Y25" s="93"/>
      <c r="Z25" s="94"/>
      <c r="AA25" s="65">
        <f>V5</f>
        <v>44712</v>
      </c>
      <c r="AB25" s="66" t="str">
        <f>IF(ISNUMBER(FIND("M",C25)),"m",IF(ISNUMBER(FIND("K",C25)),"k"))</f>
        <v>m</v>
      </c>
      <c r="AC25" s="67">
        <f>IF(OR(E25="",AA25=""),"",(YEAR(AA25)-YEAR(E25)))</f>
        <v>14</v>
      </c>
      <c r="AD25" s="68" t="str">
        <f>IF(AC25&gt;34,1,"")</f>
        <v/>
      </c>
      <c r="AE25" s="95" t="b">
        <f>IF(AD25=1,LOOKUP(AC25,'Meltzer-Faber'!A3:A63,'Meltzer-Faber'!B3:B63))</f>
        <v>0</v>
      </c>
      <c r="AF25" s="2" t="b">
        <f>IF(AD25=1,LOOKUP(AC25,'Meltzer-Faber'!A3:A63,'Meltzer-Faber'!C3:C63))</f>
        <v>0</v>
      </c>
      <c r="AG25" s="70" t="b">
        <f t="shared" si="1"/>
        <v>0</v>
      </c>
      <c r="AH25" s="71">
        <f>IF(Q25="","",IF(B25="","",IF(B25&gt;175.508,1,IF(B25&lt;32,10^(0.75194503*LOG10(32/175.508)^2),10^(0.75194503*LOG10(B25/175.508)^2)))))</f>
        <v>1.427460188</v>
      </c>
    </row>
    <row r="26" ht="18.0" customHeight="1">
      <c r="A26" s="72"/>
      <c r="B26" s="73"/>
      <c r="C26" s="74"/>
      <c r="D26" s="75"/>
      <c r="E26" s="76"/>
      <c r="F26" s="76"/>
      <c r="G26" s="77"/>
      <c r="H26" s="78"/>
      <c r="I26" s="79"/>
      <c r="J26" s="80"/>
      <c r="K26" s="81"/>
      <c r="L26" s="79"/>
      <c r="M26" s="80"/>
      <c r="N26" s="81"/>
      <c r="O26" s="74"/>
      <c r="P26" s="82"/>
      <c r="Q26" s="83">
        <f>IF(R25="","",R25*1.2)</f>
        <v>140.4620825</v>
      </c>
      <c r="R26" s="80"/>
      <c r="S26" s="84"/>
      <c r="T26" s="85">
        <f>IF(T25&gt;0,T25*20,"")</f>
        <v>109</v>
      </c>
      <c r="U26" s="85">
        <f>IF(U25="","",(U25*10)*AH25)</f>
        <v>86.21859534</v>
      </c>
      <c r="V26" s="86">
        <f>IF(ROUNDUP(V25,1)&gt;0,IF((80+(8-ROUNDUP(V25,1))*40)&lt;0,0,80+(8-ROUNDUP(V25,1))*40),"")</f>
        <v>88</v>
      </c>
      <c r="W26" s="85">
        <f>IF(SUM(T26,U26,V26)&gt;0,SUM(T26,U26,V26),"")</f>
        <v>283.2185953</v>
      </c>
      <c r="X26" s="87">
        <f>IF(OR(Q26="",T26="",U26="",V26=""),"",SUM(Q26,T26,U26,V26))</f>
        <v>423.6806778</v>
      </c>
      <c r="Y26" s="88"/>
      <c r="Z26" s="89"/>
      <c r="AA26" s="65"/>
      <c r="AB26" s="66"/>
      <c r="AC26" s="67"/>
      <c r="AD26" s="31"/>
      <c r="AE26" s="31"/>
      <c r="AF26" s="31"/>
      <c r="AG26" s="31"/>
      <c r="AH26" s="2"/>
    </row>
    <row r="27" ht="18.0" customHeight="1">
      <c r="A27" s="48"/>
      <c r="B27" s="49"/>
      <c r="C27" s="51"/>
      <c r="D27" s="51"/>
      <c r="E27" s="52"/>
      <c r="F27" s="51"/>
      <c r="G27" s="53"/>
      <c r="H27" s="53"/>
      <c r="I27" s="91"/>
      <c r="J27" s="91"/>
      <c r="K27" s="91"/>
      <c r="L27" s="91"/>
      <c r="M27" s="91"/>
      <c r="N27" s="91"/>
      <c r="O27" s="55" t="str">
        <f>IF(MAX(I27:K27)&gt;0,IF(MAX(I27:K27)&lt;0,0,TRUNC(MAX(I27:K27)/1)*1),"")</f>
        <v/>
      </c>
      <c r="P27" s="56" t="str">
        <f>IF(MAX(L27:N27)&gt;0,IF(MAX(L27:N27)&lt;0,0,TRUNC(MAX(L27:N27)/1)*1),"")</f>
        <v/>
      </c>
      <c r="Q27" s="57" t="str">
        <f>IF(O27="","",IF(P27="","",IF(SUM(O27:P27)=0,"",SUM(O27:P27))))</f>
        <v/>
      </c>
      <c r="R27" s="58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9" t="str">
        <f>IF(AC27&lt;35,"",IF(R27="","",R27*AG27))</f>
        <v/>
      </c>
      <c r="T27" s="60"/>
      <c r="U27" s="60"/>
      <c r="V27" s="92"/>
      <c r="W27" s="60"/>
      <c r="X27" s="62"/>
      <c r="Y27" s="93"/>
      <c r="Z27" s="94"/>
      <c r="AA27" s="65">
        <f>V5</f>
        <v>44712</v>
      </c>
      <c r="AB27" s="66" t="b">
        <f>IF(ISNUMBER(FIND("M",C27)),"m",IF(ISNUMBER(FIND("K",C27)),"k"))</f>
        <v>0</v>
      </c>
      <c r="AC27" s="67" t="str">
        <f>IF(OR(E27="",AA27=""),"",(YEAR(AA27)-YEAR(E27)))</f>
        <v/>
      </c>
      <c r="AD27" s="68">
        <f>IF(AC27&gt;34,1,"")</f>
        <v>1</v>
      </c>
      <c r="AE27" s="95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70" t="str">
        <f>IF(AB27="m",AE27,IF(AB27="k",AF27,""))</f>
        <v/>
      </c>
      <c r="AH27" s="71" t="str">
        <f>IF(Q27="","",IF(B27="","",IF(B27&gt;175.508,1,IF(B27&lt;32,10^(0.75194503*LOG10(32/175.508)^2),10^(0.75194503*LOG10(B27/175.508)^2)))))</f>
        <v/>
      </c>
    </row>
    <row r="28" ht="18.0" customHeight="1">
      <c r="A28" s="72"/>
      <c r="B28" s="73"/>
      <c r="C28" s="74"/>
      <c r="D28" s="75"/>
      <c r="E28" s="76"/>
      <c r="F28" s="76"/>
      <c r="G28" s="77"/>
      <c r="H28" s="78"/>
      <c r="I28" s="79"/>
      <c r="J28" s="80"/>
      <c r="K28" s="81"/>
      <c r="L28" s="79"/>
      <c r="M28" s="80"/>
      <c r="N28" s="81"/>
      <c r="O28" s="74"/>
      <c r="P28" s="82"/>
      <c r="Q28" s="83" t="str">
        <f>IF(R27="","",R27*1.2)</f>
        <v/>
      </c>
      <c r="R28" s="80"/>
      <c r="S28" s="84"/>
      <c r="T28" s="85" t="str">
        <f>IF(T27&gt;0,T27*20,"")</f>
        <v/>
      </c>
      <c r="U28" s="85" t="str">
        <f>IF(U27="","",(U27*10)*AH27)</f>
        <v/>
      </c>
      <c r="V28" s="86" t="str">
        <f>IF(ROUNDUP(V27,1)&gt;0,IF((80+(8-ROUNDUP(V27,1))*40)&lt;0,0,80+(8-ROUNDUP(V27,1))*40),"")</f>
        <v/>
      </c>
      <c r="W28" s="85" t="str">
        <f>IF(SUM(T28,U28,V28)&gt;0,SUM(T28,U28,V28),"")</f>
        <v/>
      </c>
      <c r="X28" s="87" t="str">
        <f>IF(OR(Q28="",T28="",U28="",V28=""),"",SUM(Q28,T28,U28,V28))</f>
        <v/>
      </c>
      <c r="Y28" s="88"/>
      <c r="Z28" s="89"/>
      <c r="AA28" s="65"/>
      <c r="AB28" s="66"/>
      <c r="AC28" s="67"/>
      <c r="AD28" s="31"/>
      <c r="AE28" s="31"/>
      <c r="AF28" s="31"/>
      <c r="AG28" s="31"/>
      <c r="AH28" s="2"/>
    </row>
    <row r="29" ht="18.0" customHeight="1">
      <c r="A29" s="48"/>
      <c r="B29" s="49"/>
      <c r="C29" s="51"/>
      <c r="D29" s="51"/>
      <c r="E29" s="52"/>
      <c r="F29" s="51"/>
      <c r="G29" s="53"/>
      <c r="H29" s="53"/>
      <c r="I29" s="54"/>
      <c r="J29" s="54"/>
      <c r="K29" s="54"/>
      <c r="L29" s="54"/>
      <c r="M29" s="91"/>
      <c r="N29" s="91"/>
      <c r="O29" s="55" t="str">
        <f>IF(MAX(I29:K29)&gt;0,IF(MAX(I29:K29)&lt;0,0,TRUNC(MAX(I29:K29)/1)*1),"")</f>
        <v/>
      </c>
      <c r="P29" s="56" t="str">
        <f>IF(MAX(L29:N29)&gt;0,IF(MAX(L29:N29)&lt;0,0,TRUNC(MAX(L29:N29)/1)*1),"")</f>
        <v/>
      </c>
      <c r="Q29" s="57" t="str">
        <f>IF(O29="","",IF(P29="","",IF(SUM(O29:P29)=0,"",SUM(O29:P29))))</f>
        <v/>
      </c>
      <c r="R29" s="58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9" t="str">
        <f>IF(AC29&lt;35,"",IF(R29="","",R29*AG29))</f>
        <v/>
      </c>
      <c r="T29" s="60"/>
      <c r="U29" s="60"/>
      <c r="V29" s="92"/>
      <c r="W29" s="60"/>
      <c r="X29" s="62"/>
      <c r="Y29" s="93"/>
      <c r="Z29" s="94"/>
      <c r="AA29" s="65">
        <f>V5</f>
        <v>44712</v>
      </c>
      <c r="AB29" s="66" t="b">
        <f>IF(ISNUMBER(FIND("M",C29)),"m",IF(ISNUMBER(FIND("K",C29)),"k"))</f>
        <v>0</v>
      </c>
      <c r="AC29" s="67" t="str">
        <f>IF(OR(E29="",AA29=""),"",(YEAR(AA29)-YEAR(E29)))</f>
        <v/>
      </c>
      <c r="AD29" s="68">
        <f>IF(AC29&gt;34,1,"")</f>
        <v>1</v>
      </c>
      <c r="AE29" s="95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70" t="str">
        <f>IF(AB29="m",AE29,IF(AB29="k",AF29,""))</f>
        <v/>
      </c>
      <c r="AH29" s="71" t="str">
        <f>IF(Q29="","",IF(B29="","",IF(B29&gt;175.508,1,IF(B29&lt;32,10^(0.75194503*LOG10(32/175.508)^2),10^(0.75194503*LOG10(B29/175.508)^2)))))</f>
        <v/>
      </c>
    </row>
    <row r="30" ht="18.0" customHeight="1">
      <c r="A30" s="72"/>
      <c r="B30" s="73"/>
      <c r="C30" s="74"/>
      <c r="D30" s="75"/>
      <c r="E30" s="76"/>
      <c r="F30" s="76"/>
      <c r="G30" s="77"/>
      <c r="H30" s="78"/>
      <c r="I30" s="79"/>
      <c r="J30" s="80"/>
      <c r="K30" s="81"/>
      <c r="L30" s="79"/>
      <c r="M30" s="80"/>
      <c r="N30" s="81"/>
      <c r="O30" s="74"/>
      <c r="P30" s="82"/>
      <c r="Q30" s="83" t="str">
        <f>IF(R29="","",R29*1.2)</f>
        <v/>
      </c>
      <c r="R30" s="80"/>
      <c r="S30" s="84"/>
      <c r="T30" s="85" t="str">
        <f>IF(T29&gt;0,T29*20,"")</f>
        <v/>
      </c>
      <c r="U30" s="85" t="str">
        <f>IF(U29="","",(U29*10)*AH29)</f>
        <v/>
      </c>
      <c r="V30" s="86" t="str">
        <f>IF(ROUNDUP(V29,1)&gt;0,IF((80+(8-ROUNDUP(V29,1))*40)&lt;0,0,80+(8-ROUNDUP(V29,1))*40),"")</f>
        <v/>
      </c>
      <c r="W30" s="85" t="str">
        <f>IF(SUM(T30,U30,V30)&gt;0,SUM(T30,U30,V30),"")</f>
        <v/>
      </c>
      <c r="X30" s="87" t="str">
        <f>IF(OR(Q30="",T30="",U30="",V30=""),"",SUM(Q30,T30,U30,V30))</f>
        <v/>
      </c>
      <c r="Y30" s="88"/>
      <c r="Z30" s="89"/>
      <c r="AA30" s="65"/>
      <c r="AB30" s="66"/>
      <c r="AC30" s="67"/>
      <c r="AD30" s="31"/>
      <c r="AE30" s="31"/>
      <c r="AF30" s="31"/>
      <c r="AG30" s="31"/>
      <c r="AH30" s="2"/>
    </row>
    <row r="31" ht="18.0" customHeight="1">
      <c r="A31" s="48"/>
      <c r="B31" s="49"/>
      <c r="C31" s="51"/>
      <c r="D31" s="51"/>
      <c r="E31" s="52"/>
      <c r="F31" s="51"/>
      <c r="G31" s="53"/>
      <c r="H31" s="53"/>
      <c r="I31" s="91"/>
      <c r="J31" s="91"/>
      <c r="K31" s="91"/>
      <c r="L31" s="91"/>
      <c r="M31" s="91"/>
      <c r="N31" s="91"/>
      <c r="O31" s="55" t="str">
        <f>IF(MAX(I31:K31)&gt;0,IF(MAX(I31:K31)&lt;0,0,TRUNC(MAX(I31:K31)/1)*1),"")</f>
        <v/>
      </c>
      <c r="P31" s="56" t="str">
        <f>IF(MAX(L31:N31)&gt;0,IF(MAX(L31:N31)&lt;0,0,TRUNC(MAX(L31:N31)/1)*1),"")</f>
        <v/>
      </c>
      <c r="Q31" s="57" t="str">
        <f>IF(O31="","",IF(P31="","",IF(SUM(O31:P31)=0,"",SUM(O31:P31))))</f>
        <v/>
      </c>
      <c r="R31" s="58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9" t="str">
        <f>IF(AC31&lt;35,"",IF(R31="","",R31*AG31))</f>
        <v/>
      </c>
      <c r="T31" s="60"/>
      <c r="U31" s="60"/>
      <c r="V31" s="92"/>
      <c r="W31" s="60" t="s">
        <v>63</v>
      </c>
      <c r="X31" s="62"/>
      <c r="Y31" s="93"/>
      <c r="Z31" s="94"/>
      <c r="AA31" s="65">
        <f>V5</f>
        <v>44712</v>
      </c>
      <c r="AB31" s="66" t="b">
        <f>IF(ISNUMBER(FIND("M",C31)),"m",IF(ISNUMBER(FIND("K",C31)),"k"))</f>
        <v>0</v>
      </c>
      <c r="AC31" s="67" t="str">
        <f>IF(OR(E31="",AA31=""),"",(YEAR(AA31)-YEAR(E31)))</f>
        <v/>
      </c>
      <c r="AD31" s="68">
        <f>IF(AC31&gt;34,1,"")</f>
        <v>1</v>
      </c>
      <c r="AE31" s="95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70" t="str">
        <f>IF(AB31="m",AE31,IF(AB31="k",AF31,""))</f>
        <v/>
      </c>
      <c r="AH31" s="71" t="str">
        <f>IF(Q31="","",IF(B31="","",IF(B31&gt;175.508,1,IF(B31&lt;32,10^(0.75194503*LOG10(32/175.508)^2),10^(0.75194503*LOG10(B31/175.508)^2)))))</f>
        <v/>
      </c>
    </row>
    <row r="32" ht="18.0" customHeight="1">
      <c r="A32" s="96"/>
      <c r="B32" s="49"/>
      <c r="C32" s="97"/>
      <c r="D32" s="98"/>
      <c r="E32" s="99"/>
      <c r="F32" s="99"/>
      <c r="G32" s="100"/>
      <c r="H32" s="101"/>
      <c r="I32" s="102"/>
      <c r="J32" s="103"/>
      <c r="K32" s="104"/>
      <c r="L32" s="102"/>
      <c r="M32" s="103"/>
      <c r="N32" s="104"/>
      <c r="O32" s="102"/>
      <c r="P32" s="105"/>
      <c r="Q32" s="106" t="str">
        <f>IF(R31="","",R31*1.2)</f>
        <v/>
      </c>
      <c r="R32" s="103"/>
      <c r="S32" s="107"/>
      <c r="T32" s="86" t="str">
        <f>IF(T31&gt;0,T31*20,"")</f>
        <v/>
      </c>
      <c r="U32" s="85" t="str">
        <f>IF(U31="","",(U31*10)*AH31)</f>
        <v/>
      </c>
      <c r="V32" s="86" t="str">
        <f>IF(ROUNDUP(V31,1)&gt;0,IF((80+(8-ROUNDUP(V31,1))*40)&lt;0,0,80+(8-ROUNDUP(V31,1))*40),"")</f>
        <v/>
      </c>
      <c r="W32" s="86" t="str">
        <f>IF(SUM(T32,U32,V32)&gt;0,SUM(T32,U32,V32),"")</f>
        <v/>
      </c>
      <c r="X32" s="108" t="str">
        <f>IF(OR(Q32="",T32="",U32="",V32=""),"",SUM(Q32,T32,U32,V32))</f>
        <v/>
      </c>
      <c r="Y32" s="109"/>
      <c r="Z32" s="110"/>
      <c r="AA32" s="65"/>
      <c r="AB32" s="66"/>
      <c r="AC32" s="31"/>
      <c r="AD32" s="31"/>
      <c r="AE32" s="31"/>
      <c r="AF32" s="31"/>
      <c r="AG32" s="31"/>
      <c r="AH32" s="2"/>
    </row>
    <row r="33" ht="18.0" customHeight="1">
      <c r="A33" s="111"/>
      <c r="B33" s="112"/>
      <c r="C33" s="113"/>
      <c r="D33" s="113"/>
      <c r="E33" s="114"/>
      <c r="F33" s="113"/>
      <c r="G33" s="115"/>
      <c r="H33" s="115"/>
      <c r="I33" s="116"/>
      <c r="J33" s="116"/>
      <c r="K33" s="116"/>
      <c r="L33" s="116"/>
      <c r="M33" s="116"/>
      <c r="N33" s="116"/>
      <c r="O33" s="117" t="str">
        <f>IF(MAX(I33:K33)&gt;0,IF(MAX(I33:K33)&lt;0,0,TRUNC(MAX(I33:K33)/1)*1),"")</f>
        <v/>
      </c>
      <c r="P33" s="118" t="str">
        <f>IF(MAX(L33:N33)&gt;0,IF(MAX(L33:N33)&lt;0,0,TRUNC(MAX(L33:N33)/1)*1),"")</f>
        <v/>
      </c>
      <c r="Q33" s="119" t="str">
        <f>IF(O33="","",IF(P33="","",IF(SUM(O33:P33)=0,"",SUM(O33:P33))))</f>
        <v/>
      </c>
      <c r="R33" s="120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1" t="str">
        <f>IF(AC33&lt;35,"",IF(R33="","",R33*AG33))</f>
        <v/>
      </c>
      <c r="T33" s="122"/>
      <c r="U33" s="122"/>
      <c r="V33" s="92"/>
      <c r="W33" s="122" t="s">
        <v>63</v>
      </c>
      <c r="X33" s="123"/>
      <c r="Y33" s="124"/>
      <c r="Z33" s="125"/>
      <c r="AA33" s="65">
        <f>V5</f>
        <v>44712</v>
      </c>
      <c r="AB33" s="66" t="b">
        <f>IF(ISNUMBER(FIND("M",C33)),"m",IF(ISNUMBER(FIND("K",C33)),"k"))</f>
        <v>0</v>
      </c>
      <c r="AC33" s="67" t="str">
        <f>IF(OR(E33="",AA33=""),"",(YEAR(AA33)-YEAR(E33)))</f>
        <v/>
      </c>
      <c r="AD33" s="68">
        <f>IF(AC33&gt;34,1,"")</f>
        <v>1</v>
      </c>
      <c r="AE33" s="95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70" t="str">
        <f>IF(AB33="m",AE33,IF(AB33="k",AF33,""))</f>
        <v/>
      </c>
      <c r="AH33" s="71" t="str">
        <f>IF(Q33="","",IF(B33="","",IF(B33&gt;175.508,1,IF(B33&lt;32,10^(0.75194503*LOG10(32/175.508)^2),10^(0.75194503*LOG10(B33/175.508)^2)))))</f>
        <v/>
      </c>
    </row>
    <row r="34" ht="18.0" customHeight="1">
      <c r="A34" s="96"/>
      <c r="B34" s="49"/>
      <c r="C34" s="97"/>
      <c r="D34" s="98"/>
      <c r="E34" s="99"/>
      <c r="F34" s="99"/>
      <c r="G34" s="100"/>
      <c r="H34" s="101"/>
      <c r="I34" s="102"/>
      <c r="J34" s="103"/>
      <c r="K34" s="104"/>
      <c r="L34" s="102"/>
      <c r="M34" s="103"/>
      <c r="N34" s="104"/>
      <c r="O34" s="102"/>
      <c r="P34" s="105"/>
      <c r="Q34" s="106" t="str">
        <f>IF(R33="","",R33*1.2)</f>
        <v/>
      </c>
      <c r="R34" s="103"/>
      <c r="S34" s="107"/>
      <c r="T34" s="86" t="str">
        <f>IF(T33&gt;0,T33*20,"")</f>
        <v/>
      </c>
      <c r="U34" s="85" t="str">
        <f>IF(U33="","",(U33*10)*AH33)</f>
        <v/>
      </c>
      <c r="V34" s="86" t="str">
        <f>IF(ROUNDUP(V33,1)&gt;0,IF((80+(8-ROUNDUP(V33,1))*40)&lt;0,0,80+(8-ROUNDUP(V33,1))*40),"")</f>
        <v/>
      </c>
      <c r="W34" s="86" t="str">
        <f>IF(SUM(T34,U34,V34)&gt;0,SUM(T34,U34,V34),"")</f>
        <v/>
      </c>
      <c r="X34" s="108" t="str">
        <f>IF(OR(Q34="",T34="",U34="",V34=""),"",SUM(Q34,T34,U34,V34))</f>
        <v/>
      </c>
      <c r="Y34" s="109"/>
      <c r="Z34" s="110"/>
      <c r="AA34" s="65"/>
      <c r="AB34" s="66"/>
      <c r="AC34" s="31"/>
      <c r="AD34" s="31"/>
      <c r="AE34" s="31"/>
      <c r="AF34" s="31"/>
      <c r="AG34" s="31"/>
      <c r="AH34" s="2"/>
    </row>
    <row r="35" ht="18.0" customHeight="1">
      <c r="A35" s="111"/>
      <c r="B35" s="112"/>
      <c r="C35" s="113"/>
      <c r="D35" s="113"/>
      <c r="E35" s="114"/>
      <c r="F35" s="113"/>
      <c r="G35" s="115"/>
      <c r="H35" s="115"/>
      <c r="I35" s="116"/>
      <c r="J35" s="116"/>
      <c r="K35" s="116"/>
      <c r="L35" s="116"/>
      <c r="M35" s="116"/>
      <c r="N35" s="116"/>
      <c r="O35" s="117" t="str">
        <f>IF(MAX(I35:K35)&gt;0,IF(MAX(I35:K35)&lt;0,0,TRUNC(MAX(I35:K35)/1)*1),"")</f>
        <v/>
      </c>
      <c r="P35" s="118" t="str">
        <f>IF(MAX(L35:N35)&gt;0,IF(MAX(L35:N35)&lt;0,0,TRUNC(MAX(L35:N35)/1)*1),"")</f>
        <v/>
      </c>
      <c r="Q35" s="119" t="str">
        <f>IF(O35="","",IF(P35="","",IF(SUM(O35:P35)=0,"",SUM(O35:P35))))</f>
        <v/>
      </c>
      <c r="R35" s="120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1" t="str">
        <f>IF(AC35&lt;35,"",IF(R35="","",R35*AG35))</f>
        <v/>
      </c>
      <c r="T35" s="122"/>
      <c r="U35" s="122"/>
      <c r="V35" s="92"/>
      <c r="W35" s="122" t="s">
        <v>63</v>
      </c>
      <c r="X35" s="123"/>
      <c r="Y35" s="124"/>
      <c r="Z35" s="125"/>
      <c r="AA35" s="65">
        <f>V5</f>
        <v>44712</v>
      </c>
      <c r="AB35" s="66" t="b">
        <f>IF(ISNUMBER(FIND("M",C35)),"m",IF(ISNUMBER(FIND("K",C35)),"k"))</f>
        <v>0</v>
      </c>
      <c r="AC35" s="67" t="str">
        <f>IF(OR(E35="",AA35=""),"",(YEAR(AA35)-YEAR(E35)))</f>
        <v/>
      </c>
      <c r="AD35" s="68">
        <f>IF(AC35&gt;34,1,"")</f>
        <v>1</v>
      </c>
      <c r="AE35" s="95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70" t="str">
        <f>IF(AB35="m",AE35,IF(AB35="k",AF35,""))</f>
        <v/>
      </c>
      <c r="AH35" s="71" t="str">
        <f>IF(Q35="","",IF(B35="","",IF(B35&gt;175.508,1,IF(B35&lt;32,10^(0.75194503*LOG10(32/175.508)^2),10^(0.75194503*LOG10(B35/175.508)^2)))))</f>
        <v/>
      </c>
    </row>
    <row r="36" ht="18.0" customHeight="1">
      <c r="A36" s="126"/>
      <c r="B36" s="127"/>
      <c r="C36" s="128"/>
      <c r="D36" s="129"/>
      <c r="E36" s="130"/>
      <c r="F36" s="130"/>
      <c r="G36" s="131"/>
      <c r="H36" s="132"/>
      <c r="I36" s="133"/>
      <c r="J36" s="134"/>
      <c r="K36" s="135"/>
      <c r="L36" s="133"/>
      <c r="M36" s="134"/>
      <c r="N36" s="135"/>
      <c r="O36" s="133"/>
      <c r="P36" s="136"/>
      <c r="Q36" s="137" t="str">
        <f>IF(R35="","",R35*1.2)</f>
        <v/>
      </c>
      <c r="R36" s="134"/>
      <c r="S36" s="138"/>
      <c r="T36" s="139" t="str">
        <f>IF(T35&gt;0,T35*20,"")</f>
        <v/>
      </c>
      <c r="U36" s="139" t="str">
        <f>IF(U35="","",(U35*10)*AH35)</f>
        <v/>
      </c>
      <c r="V36" s="139" t="str">
        <f>IF(ROUNDUP(V35,1)&gt;0,IF((80+(8-ROUNDUP(V35,1))*40)&lt;0,0,80+(8-ROUNDUP(V35,1))*40),"")</f>
        <v/>
      </c>
      <c r="W36" s="139" t="str">
        <f>IF(SUM(T36,U36,V36)&gt;0,SUM(T36,U36,V36),"")</f>
        <v/>
      </c>
      <c r="X36" s="140" t="str">
        <f>IF(OR(Q36="",T36="",U36="",V36=""),"",SUM(Q36,T36,U36,V36))</f>
        <v/>
      </c>
      <c r="Y36" s="141"/>
      <c r="Z36" s="142"/>
      <c r="AA36" s="65"/>
      <c r="AB36" s="66"/>
      <c r="AC36" s="31"/>
      <c r="AD36" s="31"/>
      <c r="AE36" s="31"/>
      <c r="AF36" s="31"/>
      <c r="AG36" s="31"/>
      <c r="AH36" s="2"/>
    </row>
    <row r="37" ht="15.75" customHeight="1">
      <c r="A37" s="143"/>
      <c r="B37" s="143"/>
      <c r="C37" s="143"/>
      <c r="D37" s="144"/>
      <c r="E37" s="145"/>
      <c r="F37" s="145"/>
      <c r="G37" s="146"/>
      <c r="H37" s="146"/>
      <c r="I37" s="147"/>
      <c r="J37" s="147"/>
      <c r="K37" s="147"/>
      <c r="L37" s="147"/>
      <c r="M37" s="147"/>
      <c r="N37" s="147"/>
      <c r="O37" s="143"/>
      <c r="P37" s="143"/>
      <c r="Q37" s="143"/>
      <c r="R37" s="143"/>
      <c r="S37" s="143"/>
      <c r="T37" s="147"/>
      <c r="U37" s="147"/>
      <c r="V37" s="148"/>
      <c r="W37" s="148"/>
      <c r="X37" s="149"/>
      <c r="Y37" s="150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1" t="s">
        <v>69</v>
      </c>
      <c r="B38" s="151"/>
      <c r="C38" s="152" t="s">
        <v>70</v>
      </c>
      <c r="H38" s="151" t="s">
        <v>71</v>
      </c>
      <c r="I38" s="153">
        <v>1.0</v>
      </c>
      <c r="J38" s="151" t="s">
        <v>72</v>
      </c>
      <c r="AA38" s="151"/>
      <c r="AB38" s="151"/>
      <c r="AC38" s="151"/>
      <c r="AD38" s="151"/>
      <c r="AE38" s="151"/>
      <c r="AF38" s="151"/>
      <c r="AG38" s="151"/>
      <c r="AH38" s="154"/>
    </row>
    <row r="39" ht="12.75" customHeight="1">
      <c r="B39" s="151"/>
      <c r="C39" s="155"/>
      <c r="H39" s="155"/>
      <c r="I39" s="153">
        <v>2.0</v>
      </c>
      <c r="J39" s="151" t="s">
        <v>73</v>
      </c>
      <c r="AA39" s="151"/>
      <c r="AB39" s="151"/>
      <c r="AC39" s="151"/>
      <c r="AD39" s="151"/>
      <c r="AE39" s="151"/>
      <c r="AF39" s="151"/>
      <c r="AG39" s="151"/>
      <c r="AH39" s="154"/>
    </row>
    <row r="40" ht="12.75" customHeight="1">
      <c r="A40" s="151" t="s">
        <v>74</v>
      </c>
      <c r="B40" s="151"/>
      <c r="C40" s="151"/>
      <c r="H40" s="151"/>
      <c r="I40" s="151">
        <v>3.0</v>
      </c>
      <c r="J40" s="151" t="s">
        <v>75</v>
      </c>
      <c r="AA40" s="151"/>
      <c r="AB40" s="151"/>
      <c r="AC40" s="151"/>
      <c r="AD40" s="151"/>
      <c r="AE40" s="151"/>
      <c r="AF40" s="151"/>
      <c r="AG40" s="151"/>
      <c r="AH40" s="154"/>
    </row>
    <row r="41" ht="12.75" customHeight="1">
      <c r="B41" s="156"/>
      <c r="C41" s="151"/>
      <c r="H41" s="151"/>
      <c r="I41" s="16"/>
      <c r="J41" s="155"/>
      <c r="AA41" s="16"/>
      <c r="AB41" s="16"/>
      <c r="AC41" s="16"/>
      <c r="AD41" s="16"/>
      <c r="AE41" s="16"/>
      <c r="AF41" s="16"/>
      <c r="AG41" s="16"/>
      <c r="AH41" s="157"/>
    </row>
    <row r="42" ht="12.75" customHeight="1">
      <c r="B42" s="151"/>
      <c r="C42" s="151"/>
      <c r="H42" s="158" t="s">
        <v>76</v>
      </c>
      <c r="I42" s="151"/>
      <c r="AA42" s="16"/>
      <c r="AB42" s="16"/>
      <c r="AC42" s="16"/>
      <c r="AD42" s="16"/>
      <c r="AE42" s="16"/>
      <c r="AF42" s="16"/>
      <c r="AG42" s="16"/>
      <c r="AH42" s="157"/>
    </row>
    <row r="43" ht="12.75" customHeight="1">
      <c r="A43" s="32"/>
      <c r="B43" s="32"/>
      <c r="C43" s="155"/>
      <c r="D43" s="47"/>
      <c r="E43" s="47"/>
      <c r="F43" s="47"/>
      <c r="G43" s="16"/>
      <c r="H43" s="158" t="s">
        <v>77</v>
      </c>
      <c r="I43" s="151"/>
      <c r="AA43" s="16"/>
      <c r="AB43" s="16"/>
      <c r="AC43" s="16"/>
      <c r="AD43" s="16"/>
      <c r="AE43" s="16"/>
      <c r="AF43" s="16"/>
      <c r="AG43" s="16"/>
      <c r="AH43" s="157"/>
    </row>
    <row r="44" ht="12.75" customHeight="1">
      <c r="A44" s="151" t="s">
        <v>78</v>
      </c>
      <c r="B44" s="151"/>
      <c r="C44" s="151" t="s">
        <v>79</v>
      </c>
      <c r="H44" s="158" t="s">
        <v>80</v>
      </c>
      <c r="I44" s="151"/>
      <c r="AA44" s="16"/>
      <c r="AB44" s="16"/>
      <c r="AC44" s="16"/>
      <c r="AD44" s="16"/>
      <c r="AE44" s="16"/>
      <c r="AF44" s="16"/>
      <c r="AG44" s="16"/>
      <c r="AH44" s="157"/>
    </row>
    <row r="45" ht="12.75" customHeight="1">
      <c r="A45" s="32"/>
      <c r="B45" s="32"/>
      <c r="C45" s="151"/>
      <c r="H45" s="151"/>
      <c r="I45" s="158"/>
      <c r="J45" s="151"/>
      <c r="K45" s="159"/>
      <c r="L45" s="32"/>
      <c r="M45" s="32"/>
      <c r="N45" s="32"/>
      <c r="O45" s="32"/>
      <c r="P45" s="32"/>
      <c r="Q45" s="32"/>
      <c r="R45" s="32"/>
      <c r="S45" s="32"/>
      <c r="T45" s="160"/>
      <c r="U45" s="160"/>
      <c r="V45" s="160"/>
      <c r="W45" s="160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57"/>
    </row>
    <row r="46" ht="12.75" customHeight="1">
      <c r="A46" s="151" t="s">
        <v>81</v>
      </c>
      <c r="B46" s="151"/>
      <c r="C46" s="151"/>
      <c r="H46" s="158" t="s">
        <v>82</v>
      </c>
      <c r="I46" s="151"/>
      <c r="AA46" s="16"/>
      <c r="AB46" s="16"/>
      <c r="AC46" s="16"/>
      <c r="AD46" s="16"/>
      <c r="AE46" s="16"/>
      <c r="AF46" s="16"/>
      <c r="AG46" s="16"/>
      <c r="AH46" s="157"/>
    </row>
    <row r="47" ht="12.75" customHeight="1">
      <c r="A47" s="32"/>
      <c r="B47" s="32"/>
      <c r="C47" s="151"/>
      <c r="H47" s="151"/>
      <c r="I47" s="151"/>
      <c r="AA47" s="16"/>
      <c r="AB47" s="16"/>
      <c r="AC47" s="16"/>
      <c r="AD47" s="16"/>
      <c r="AE47" s="16"/>
      <c r="AF47" s="16"/>
      <c r="AG47" s="16"/>
      <c r="AH47" s="157"/>
    </row>
    <row r="48" ht="13.5" customHeight="1">
      <c r="A48" s="161" t="s">
        <v>83</v>
      </c>
      <c r="B48" s="162" t="s">
        <v>84</v>
      </c>
      <c r="C48" s="162"/>
      <c r="D48" s="163"/>
      <c r="E48" s="163"/>
      <c r="F48" s="163"/>
      <c r="G48" s="164"/>
      <c r="H48" s="164"/>
      <c r="I48" s="156"/>
      <c r="AA48" s="16"/>
      <c r="AB48" s="16"/>
      <c r="AC48" s="16"/>
      <c r="AD48" s="16"/>
      <c r="AE48" s="16"/>
      <c r="AF48" s="16"/>
      <c r="AG48" s="16"/>
      <c r="AH48" s="157"/>
    </row>
    <row r="49" ht="13.5" customHeight="1">
      <c r="A49" s="32"/>
      <c r="B49" s="32"/>
      <c r="C49" s="162"/>
      <c r="D49" s="47"/>
      <c r="E49" s="47"/>
      <c r="F49" s="47"/>
      <c r="G49" s="16"/>
      <c r="H49" s="16"/>
      <c r="I49" s="151"/>
      <c r="AA49" s="16"/>
      <c r="AB49" s="16"/>
      <c r="AC49" s="16"/>
      <c r="AD49" s="16"/>
      <c r="AE49" s="16"/>
      <c r="AF49" s="16"/>
      <c r="AG49" s="16"/>
      <c r="AH49" s="157"/>
    </row>
    <row r="50" ht="13.5" customHeight="1">
      <c r="A50" s="32"/>
      <c r="B50" s="32"/>
      <c r="C50" s="165"/>
      <c r="D50" s="47"/>
      <c r="E50" s="47"/>
      <c r="F50" s="47"/>
      <c r="G50" s="16"/>
      <c r="H50" s="16"/>
      <c r="I50" s="151"/>
      <c r="AA50" s="16"/>
      <c r="AB50" s="16"/>
      <c r="AC50" s="16"/>
      <c r="AD50" s="16"/>
      <c r="AE50" s="16"/>
      <c r="AF50" s="16"/>
      <c r="AG50" s="16"/>
      <c r="AH50" s="157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2.75" customHeight="1">
      <c r="A249" s="1"/>
      <c r="B249" s="1"/>
      <c r="C249" s="1"/>
      <c r="D249" s="1"/>
      <c r="E249" s="1"/>
      <c r="F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H249" s="2"/>
    </row>
    <row r="250" ht="12.75" customHeight="1">
      <c r="A250" s="1"/>
      <c r="B250" s="1"/>
      <c r="C250" s="1"/>
      <c r="D250" s="1"/>
      <c r="E250" s="1"/>
      <c r="F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H250" s="2"/>
    </row>
    <row r="251" ht="12.75" customHeight="1">
      <c r="A251" s="1"/>
      <c r="B251" s="1"/>
      <c r="C251" s="1"/>
      <c r="D251" s="1"/>
      <c r="E251" s="1"/>
      <c r="F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H251" s="2"/>
    </row>
    <row r="252" ht="12.75" customHeight="1">
      <c r="A252" s="1"/>
      <c r="B252" s="1"/>
      <c r="C252" s="1"/>
      <c r="D252" s="1"/>
      <c r="E252" s="1"/>
      <c r="F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H252" s="2"/>
    </row>
    <row r="253" ht="12.75" customHeight="1">
      <c r="A253" s="1"/>
      <c r="B253" s="1"/>
      <c r="C253" s="1"/>
      <c r="D253" s="1"/>
      <c r="E253" s="1"/>
      <c r="F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H253" s="2"/>
    </row>
    <row r="254" ht="12.75" customHeight="1">
      <c r="A254" s="1"/>
      <c r="B254" s="1"/>
      <c r="C254" s="1"/>
      <c r="D254" s="1"/>
      <c r="E254" s="1"/>
      <c r="F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H254" s="2"/>
    </row>
    <row r="255" ht="12.75" customHeight="1">
      <c r="A255" s="1"/>
      <c r="B255" s="1"/>
      <c r="C255" s="1"/>
      <c r="D255" s="1"/>
      <c r="E255" s="1"/>
      <c r="F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H255" s="2"/>
    </row>
    <row r="256" ht="12.75" customHeight="1">
      <c r="A256" s="1"/>
      <c r="B256" s="1"/>
      <c r="C256" s="1"/>
      <c r="D256" s="1"/>
      <c r="E256" s="1"/>
      <c r="F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H256" s="2"/>
    </row>
    <row r="257" ht="12.75" customHeight="1">
      <c r="A257" s="1"/>
      <c r="B257" s="1"/>
      <c r="C257" s="1"/>
      <c r="D257" s="1"/>
      <c r="E257" s="1"/>
      <c r="F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H257" s="2"/>
    </row>
    <row r="258" ht="12.75" customHeight="1">
      <c r="A258" s="1"/>
      <c r="B258" s="1"/>
      <c r="C258" s="1"/>
      <c r="D258" s="1"/>
      <c r="E258" s="1"/>
      <c r="F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H258" s="2"/>
    </row>
    <row r="259" ht="12.75" customHeight="1">
      <c r="A259" s="1"/>
      <c r="B259" s="1"/>
      <c r="C259" s="1"/>
      <c r="D259" s="1"/>
      <c r="E259" s="1"/>
      <c r="F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H259" s="2"/>
    </row>
    <row r="260" ht="12.75" customHeight="1">
      <c r="A260" s="1"/>
      <c r="B260" s="1"/>
      <c r="C260" s="1"/>
      <c r="D260" s="1"/>
      <c r="E260" s="1"/>
      <c r="F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H260" s="2"/>
    </row>
    <row r="261" ht="12.75" customHeight="1">
      <c r="A261" s="1"/>
      <c r="B261" s="1"/>
      <c r="C261" s="1"/>
      <c r="D261" s="1"/>
      <c r="E261" s="1"/>
      <c r="F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H261" s="2"/>
    </row>
    <row r="262" ht="12.75" customHeight="1">
      <c r="A262" s="1"/>
      <c r="B262" s="1"/>
      <c r="C262" s="1"/>
      <c r="D262" s="1"/>
      <c r="E262" s="1"/>
      <c r="F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H262" s="2"/>
    </row>
    <row r="263" ht="12.75" customHeight="1">
      <c r="A263" s="1"/>
      <c r="B263" s="1"/>
      <c r="C263" s="1"/>
      <c r="D263" s="1"/>
      <c r="E263" s="1"/>
      <c r="F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H263" s="2"/>
    </row>
    <row r="264" ht="12.75" customHeight="1">
      <c r="A264" s="1"/>
      <c r="B264" s="1"/>
      <c r="C264" s="1"/>
      <c r="D264" s="1"/>
      <c r="E264" s="1"/>
      <c r="F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H264" s="2"/>
    </row>
    <row r="265" ht="12.75" customHeight="1">
      <c r="A265" s="1"/>
      <c r="B265" s="1"/>
      <c r="C265" s="1"/>
      <c r="D265" s="1"/>
      <c r="E265" s="1"/>
      <c r="F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H265" s="2"/>
    </row>
    <row r="266" ht="12.75" customHeight="1">
      <c r="A266" s="1"/>
      <c r="B266" s="1"/>
      <c r="C266" s="1"/>
      <c r="D266" s="1"/>
      <c r="E266" s="1"/>
      <c r="F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H266" s="2"/>
    </row>
    <row r="267" ht="12.75" customHeight="1">
      <c r="A267" s="1"/>
      <c r="B267" s="1"/>
      <c r="C267" s="1"/>
      <c r="D267" s="1"/>
      <c r="E267" s="1"/>
      <c r="F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H267" s="2"/>
    </row>
    <row r="268" ht="12.75" customHeight="1">
      <c r="A268" s="1"/>
      <c r="B268" s="1"/>
      <c r="C268" s="1"/>
      <c r="D268" s="1"/>
      <c r="E268" s="1"/>
      <c r="F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H268" s="2"/>
    </row>
    <row r="269" ht="12.75" customHeight="1">
      <c r="A269" s="1"/>
      <c r="B269" s="1"/>
      <c r="C269" s="1"/>
      <c r="D269" s="1"/>
      <c r="E269" s="1"/>
      <c r="F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H269" s="2"/>
    </row>
    <row r="270" ht="12.75" customHeight="1">
      <c r="A270" s="1"/>
      <c r="B270" s="1"/>
      <c r="C270" s="1"/>
      <c r="D270" s="1"/>
      <c r="E270" s="1"/>
      <c r="F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H270" s="2"/>
    </row>
    <row r="271" ht="12.75" customHeight="1">
      <c r="A271" s="1"/>
      <c r="B271" s="1"/>
      <c r="C271" s="1"/>
      <c r="D271" s="1"/>
      <c r="E271" s="1"/>
      <c r="F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H271" s="2"/>
    </row>
    <row r="272" ht="12.75" customHeight="1">
      <c r="A272" s="1"/>
      <c r="B272" s="1"/>
      <c r="C272" s="1"/>
      <c r="D272" s="1"/>
      <c r="E272" s="1"/>
      <c r="F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H272" s="2"/>
    </row>
    <row r="273" ht="12.75" customHeight="1">
      <c r="A273" s="1"/>
      <c r="B273" s="1"/>
      <c r="C273" s="1"/>
      <c r="D273" s="1"/>
      <c r="E273" s="1"/>
      <c r="F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H273" s="2"/>
    </row>
    <row r="274" ht="12.75" customHeight="1">
      <c r="A274" s="1"/>
      <c r="B274" s="1"/>
      <c r="C274" s="1"/>
      <c r="D274" s="1"/>
      <c r="E274" s="1"/>
      <c r="F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H274" s="2"/>
    </row>
    <row r="275" ht="12.75" customHeight="1">
      <c r="A275" s="1"/>
      <c r="B275" s="1"/>
      <c r="C275" s="1"/>
      <c r="D275" s="1"/>
      <c r="E275" s="1"/>
      <c r="F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H275" s="2"/>
    </row>
    <row r="276" ht="12.75" customHeight="1">
      <c r="A276" s="1"/>
      <c r="B276" s="1"/>
      <c r="C276" s="1"/>
      <c r="D276" s="1"/>
      <c r="E276" s="1"/>
      <c r="F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H276" s="2"/>
    </row>
    <row r="277" ht="12.75" customHeight="1">
      <c r="A277" s="1"/>
      <c r="B277" s="1"/>
      <c r="C277" s="1"/>
      <c r="D277" s="1"/>
      <c r="E277" s="1"/>
      <c r="F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H277" s="2"/>
    </row>
    <row r="278" ht="12.75" customHeight="1">
      <c r="A278" s="1"/>
      <c r="B278" s="1"/>
      <c r="C278" s="1"/>
      <c r="D278" s="1"/>
      <c r="E278" s="1"/>
      <c r="F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H278" s="2"/>
    </row>
    <row r="279" ht="12.75" customHeight="1">
      <c r="A279" s="1"/>
      <c r="B279" s="1"/>
      <c r="C279" s="1"/>
      <c r="D279" s="1"/>
      <c r="E279" s="1"/>
      <c r="F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H279" s="2"/>
    </row>
    <row r="280" ht="12.75" customHeight="1">
      <c r="A280" s="1"/>
      <c r="B280" s="1"/>
      <c r="C280" s="1"/>
      <c r="D280" s="1"/>
      <c r="E280" s="1"/>
      <c r="F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H280" s="2"/>
    </row>
    <row r="281" ht="12.75" customHeight="1">
      <c r="A281" s="1"/>
      <c r="B281" s="1"/>
      <c r="C281" s="1"/>
      <c r="D281" s="1"/>
      <c r="E281" s="1"/>
      <c r="F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H281" s="2"/>
    </row>
    <row r="282" ht="12.75" customHeight="1">
      <c r="A282" s="1"/>
      <c r="B282" s="1"/>
      <c r="C282" s="1"/>
      <c r="D282" s="1"/>
      <c r="E282" s="1"/>
      <c r="F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H282" s="2"/>
    </row>
    <row r="283" ht="12.75" customHeight="1">
      <c r="A283" s="1"/>
      <c r="B283" s="1"/>
      <c r="C283" s="1"/>
      <c r="D283" s="1"/>
      <c r="E283" s="1"/>
      <c r="F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H283" s="2"/>
    </row>
    <row r="284" ht="12.75" customHeight="1">
      <c r="A284" s="1"/>
      <c r="B284" s="1"/>
      <c r="C284" s="1"/>
      <c r="D284" s="1"/>
      <c r="E284" s="1"/>
      <c r="F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H284" s="2"/>
    </row>
    <row r="285" ht="12.75" customHeight="1">
      <c r="A285" s="1"/>
      <c r="B285" s="1"/>
      <c r="C285" s="1"/>
      <c r="D285" s="1"/>
      <c r="E285" s="1"/>
      <c r="F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H285" s="2"/>
    </row>
    <row r="286" ht="12.75" customHeight="1">
      <c r="A286" s="1"/>
      <c r="B286" s="1"/>
      <c r="C286" s="1"/>
      <c r="D286" s="1"/>
      <c r="E286" s="1"/>
      <c r="F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H286" s="2"/>
    </row>
    <row r="287" ht="12.75" customHeight="1">
      <c r="A287" s="1"/>
      <c r="B287" s="1"/>
      <c r="C287" s="1"/>
      <c r="D287" s="1"/>
      <c r="E287" s="1"/>
      <c r="F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H287" s="2"/>
    </row>
    <row r="288" ht="12.75" customHeight="1">
      <c r="A288" s="1"/>
      <c r="B288" s="1"/>
      <c r="C288" s="1"/>
      <c r="D288" s="1"/>
      <c r="E288" s="1"/>
      <c r="F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H288" s="2"/>
    </row>
    <row r="289" ht="12.75" customHeight="1">
      <c r="A289" s="1"/>
      <c r="B289" s="1"/>
      <c r="C289" s="1"/>
      <c r="D289" s="1"/>
      <c r="E289" s="1"/>
      <c r="F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H289" s="2"/>
    </row>
    <row r="290" ht="12.75" customHeight="1">
      <c r="A290" s="1"/>
      <c r="B290" s="1"/>
      <c r="C290" s="1"/>
      <c r="D290" s="1"/>
      <c r="E290" s="1"/>
      <c r="F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H290" s="2"/>
    </row>
    <row r="291" ht="12.75" customHeight="1">
      <c r="A291" s="1"/>
      <c r="B291" s="1"/>
      <c r="C291" s="1"/>
      <c r="D291" s="1"/>
      <c r="E291" s="1"/>
      <c r="F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H291" s="2"/>
    </row>
    <row r="292" ht="12.75" customHeight="1">
      <c r="A292" s="1"/>
      <c r="B292" s="1"/>
      <c r="C292" s="1"/>
      <c r="D292" s="1"/>
      <c r="E292" s="1"/>
      <c r="F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H292" s="2"/>
    </row>
    <row r="293" ht="12.75" customHeight="1">
      <c r="A293" s="1"/>
      <c r="B293" s="1"/>
      <c r="C293" s="1"/>
      <c r="D293" s="1"/>
      <c r="E293" s="1"/>
      <c r="F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H293" s="2"/>
    </row>
    <row r="294" ht="12.75" customHeight="1">
      <c r="A294" s="1"/>
      <c r="B294" s="1"/>
      <c r="C294" s="1"/>
      <c r="D294" s="1"/>
      <c r="E294" s="1"/>
      <c r="F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H294" s="2"/>
    </row>
    <row r="295" ht="12.75" customHeight="1">
      <c r="A295" s="1"/>
      <c r="B295" s="1"/>
      <c r="C295" s="1"/>
      <c r="D295" s="1"/>
      <c r="E295" s="1"/>
      <c r="F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H295" s="2"/>
    </row>
    <row r="296" ht="12.75" customHeight="1">
      <c r="A296" s="1"/>
      <c r="B296" s="1"/>
      <c r="C296" s="1"/>
      <c r="D296" s="1"/>
      <c r="E296" s="1"/>
      <c r="F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H296" s="2"/>
    </row>
    <row r="297" ht="12.75" customHeight="1">
      <c r="A297" s="1"/>
      <c r="B297" s="1"/>
      <c r="C297" s="1"/>
      <c r="D297" s="1"/>
      <c r="E297" s="1"/>
      <c r="F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H297" s="2"/>
    </row>
    <row r="298" ht="12.75" customHeight="1">
      <c r="A298" s="1"/>
      <c r="B298" s="1"/>
      <c r="C298" s="1"/>
      <c r="D298" s="1"/>
      <c r="E298" s="1"/>
      <c r="F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H298" s="2"/>
    </row>
    <row r="299" ht="12.75" customHeight="1">
      <c r="A299" s="1"/>
      <c r="B299" s="1"/>
      <c r="C299" s="1"/>
      <c r="D299" s="1"/>
      <c r="E299" s="1"/>
      <c r="F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H299" s="2"/>
    </row>
    <row r="300" ht="12.75" customHeight="1">
      <c r="A300" s="1"/>
      <c r="B300" s="1"/>
      <c r="C300" s="1"/>
      <c r="D300" s="1"/>
      <c r="E300" s="1"/>
      <c r="F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H300" s="2"/>
    </row>
    <row r="301" ht="12.75" customHeight="1">
      <c r="A301" s="1"/>
      <c r="B301" s="1"/>
      <c r="C301" s="1"/>
      <c r="D301" s="1"/>
      <c r="E301" s="1"/>
      <c r="F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H301" s="2"/>
    </row>
    <row r="302" ht="12.75" customHeight="1">
      <c r="A302" s="1"/>
      <c r="B302" s="1"/>
      <c r="C302" s="1"/>
      <c r="D302" s="1"/>
      <c r="E302" s="1"/>
      <c r="F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H302" s="2"/>
    </row>
    <row r="303" ht="12.75" customHeight="1">
      <c r="A303" s="1"/>
      <c r="B303" s="1"/>
      <c r="C303" s="1"/>
      <c r="D303" s="1"/>
      <c r="E303" s="1"/>
      <c r="F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H303" s="2"/>
    </row>
    <row r="304" ht="12.75" customHeight="1">
      <c r="A304" s="1"/>
      <c r="B304" s="1"/>
      <c r="C304" s="1"/>
      <c r="D304" s="1"/>
      <c r="E304" s="1"/>
      <c r="F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H304" s="2"/>
    </row>
    <row r="305" ht="12.75" customHeight="1">
      <c r="A305" s="1"/>
      <c r="B305" s="1"/>
      <c r="C305" s="1"/>
      <c r="D305" s="1"/>
      <c r="E305" s="1"/>
      <c r="F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H305" s="2"/>
    </row>
    <row r="306" ht="12.75" customHeight="1">
      <c r="A306" s="1"/>
      <c r="B306" s="1"/>
      <c r="C306" s="1"/>
      <c r="D306" s="1"/>
      <c r="E306" s="1"/>
      <c r="F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H306" s="2"/>
    </row>
    <row r="307" ht="12.75" customHeight="1">
      <c r="A307" s="1"/>
      <c r="B307" s="1"/>
      <c r="C307" s="1"/>
      <c r="D307" s="1"/>
      <c r="E307" s="1"/>
      <c r="F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H307" s="2"/>
    </row>
    <row r="308" ht="12.75" customHeight="1">
      <c r="A308" s="1"/>
      <c r="B308" s="1"/>
      <c r="C308" s="1"/>
      <c r="D308" s="1"/>
      <c r="E308" s="1"/>
      <c r="F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H308" s="2"/>
    </row>
    <row r="309" ht="12.75" customHeight="1">
      <c r="A309" s="1"/>
      <c r="B309" s="1"/>
      <c r="C309" s="1"/>
      <c r="D309" s="1"/>
      <c r="E309" s="1"/>
      <c r="F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H309" s="2"/>
    </row>
    <row r="310" ht="12.75" customHeight="1">
      <c r="A310" s="1"/>
      <c r="B310" s="1"/>
      <c r="C310" s="1"/>
      <c r="D310" s="1"/>
      <c r="E310" s="1"/>
      <c r="F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H310" s="2"/>
    </row>
    <row r="311" ht="12.75" customHeight="1">
      <c r="A311" s="1"/>
      <c r="B311" s="1"/>
      <c r="C311" s="1"/>
      <c r="D311" s="1"/>
      <c r="E311" s="1"/>
      <c r="F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H311" s="2"/>
    </row>
    <row r="312" ht="12.75" customHeight="1">
      <c r="A312" s="1"/>
      <c r="B312" s="1"/>
      <c r="C312" s="1"/>
      <c r="D312" s="1"/>
      <c r="E312" s="1"/>
      <c r="F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H312" s="2"/>
    </row>
    <row r="313" ht="12.75" customHeight="1">
      <c r="A313" s="1"/>
      <c r="B313" s="1"/>
      <c r="C313" s="1"/>
      <c r="D313" s="1"/>
      <c r="E313" s="1"/>
      <c r="F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H313" s="2"/>
    </row>
    <row r="314" ht="12.75" customHeight="1">
      <c r="A314" s="1"/>
      <c r="B314" s="1"/>
      <c r="C314" s="1"/>
      <c r="D314" s="1"/>
      <c r="E314" s="1"/>
      <c r="F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H314" s="2"/>
    </row>
    <row r="315" ht="12.75" customHeight="1">
      <c r="A315" s="1"/>
      <c r="B315" s="1"/>
      <c r="C315" s="1"/>
      <c r="D315" s="1"/>
      <c r="E315" s="1"/>
      <c r="F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H315" s="2"/>
    </row>
    <row r="316" ht="12.75" customHeight="1">
      <c r="A316" s="1"/>
      <c r="B316" s="1"/>
      <c r="C316" s="1"/>
      <c r="D316" s="1"/>
      <c r="E316" s="1"/>
      <c r="F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H316" s="2"/>
    </row>
    <row r="317" ht="12.75" customHeight="1">
      <c r="A317" s="1"/>
      <c r="B317" s="1"/>
      <c r="C317" s="1"/>
      <c r="D317" s="1"/>
      <c r="E317" s="1"/>
      <c r="F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H317" s="2"/>
    </row>
    <row r="318" ht="12.75" customHeight="1">
      <c r="A318" s="1"/>
      <c r="B318" s="1"/>
      <c r="C318" s="1"/>
      <c r="D318" s="1"/>
      <c r="E318" s="1"/>
      <c r="F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H318" s="2"/>
    </row>
    <row r="319" ht="12.75" customHeight="1">
      <c r="A319" s="1"/>
      <c r="B319" s="1"/>
      <c r="C319" s="1"/>
      <c r="D319" s="1"/>
      <c r="E319" s="1"/>
      <c r="F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H319" s="2"/>
    </row>
    <row r="320" ht="12.75" customHeight="1">
      <c r="A320" s="1"/>
      <c r="B320" s="1"/>
      <c r="C320" s="1"/>
      <c r="D320" s="1"/>
      <c r="E320" s="1"/>
      <c r="F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H320" s="2"/>
    </row>
    <row r="321" ht="12.75" customHeight="1">
      <c r="A321" s="1"/>
      <c r="B321" s="1"/>
      <c r="C321" s="1"/>
      <c r="D321" s="1"/>
      <c r="E321" s="1"/>
      <c r="F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H321" s="2"/>
    </row>
    <row r="322" ht="12.75" customHeight="1">
      <c r="A322" s="1"/>
      <c r="B322" s="1"/>
      <c r="C322" s="1"/>
      <c r="D322" s="1"/>
      <c r="E322" s="1"/>
      <c r="F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H322" s="2"/>
    </row>
    <row r="323" ht="12.75" customHeight="1">
      <c r="A323" s="1"/>
      <c r="B323" s="1"/>
      <c r="C323" s="1"/>
      <c r="D323" s="1"/>
      <c r="E323" s="1"/>
      <c r="F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H323" s="2"/>
    </row>
    <row r="324" ht="12.75" customHeight="1">
      <c r="A324" s="1"/>
      <c r="B324" s="1"/>
      <c r="C324" s="1"/>
      <c r="D324" s="1"/>
      <c r="E324" s="1"/>
      <c r="F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H324" s="2"/>
    </row>
    <row r="325" ht="12.75" customHeight="1">
      <c r="A325" s="1"/>
      <c r="B325" s="1"/>
      <c r="C325" s="1"/>
      <c r="D325" s="1"/>
      <c r="E325" s="1"/>
      <c r="F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H325" s="2"/>
    </row>
    <row r="326" ht="12.75" customHeight="1">
      <c r="A326" s="1"/>
      <c r="B326" s="1"/>
      <c r="C326" s="1"/>
      <c r="D326" s="1"/>
      <c r="E326" s="1"/>
      <c r="F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H326" s="2"/>
    </row>
    <row r="327" ht="12.75" customHeight="1">
      <c r="A327" s="1"/>
      <c r="B327" s="1"/>
      <c r="C327" s="1"/>
      <c r="D327" s="1"/>
      <c r="E327" s="1"/>
      <c r="F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H327" s="2"/>
    </row>
    <row r="328" ht="12.75" customHeight="1">
      <c r="A328" s="1"/>
      <c r="B328" s="1"/>
      <c r="C328" s="1"/>
      <c r="D328" s="1"/>
      <c r="E328" s="1"/>
      <c r="F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H328" s="2"/>
    </row>
    <row r="329" ht="12.75" customHeight="1">
      <c r="A329" s="1"/>
      <c r="B329" s="1"/>
      <c r="C329" s="1"/>
      <c r="D329" s="1"/>
      <c r="E329" s="1"/>
      <c r="F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H329" s="2"/>
    </row>
    <row r="330" ht="12.75" customHeight="1">
      <c r="A330" s="1"/>
      <c r="B330" s="1"/>
      <c r="C330" s="1"/>
      <c r="D330" s="1"/>
      <c r="E330" s="1"/>
      <c r="F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H330" s="2"/>
    </row>
    <row r="331" ht="12.75" customHeight="1">
      <c r="A331" s="1"/>
      <c r="B331" s="1"/>
      <c r="C331" s="1"/>
      <c r="D331" s="1"/>
      <c r="E331" s="1"/>
      <c r="F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H331" s="2"/>
    </row>
    <row r="332" ht="12.75" customHeight="1">
      <c r="A332" s="1"/>
      <c r="B332" s="1"/>
      <c r="C332" s="1"/>
      <c r="D332" s="1"/>
      <c r="E332" s="1"/>
      <c r="F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H332" s="2"/>
    </row>
    <row r="333" ht="12.75" customHeight="1">
      <c r="A333" s="1"/>
      <c r="B333" s="1"/>
      <c r="C333" s="1"/>
      <c r="D333" s="1"/>
      <c r="E333" s="1"/>
      <c r="F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H333" s="2"/>
    </row>
    <row r="334" ht="12.75" customHeight="1">
      <c r="A334" s="1"/>
      <c r="B334" s="1"/>
      <c r="C334" s="1"/>
      <c r="D334" s="1"/>
      <c r="E334" s="1"/>
      <c r="F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H334" s="2"/>
    </row>
    <row r="335" ht="12.75" customHeight="1">
      <c r="A335" s="1"/>
      <c r="B335" s="1"/>
      <c r="C335" s="1"/>
      <c r="D335" s="1"/>
      <c r="E335" s="1"/>
      <c r="F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H335" s="2"/>
    </row>
    <row r="336" ht="12.75" customHeight="1">
      <c r="A336" s="1"/>
      <c r="B336" s="1"/>
      <c r="C336" s="1"/>
      <c r="D336" s="1"/>
      <c r="E336" s="1"/>
      <c r="F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H336" s="2"/>
    </row>
    <row r="337" ht="12.75" customHeight="1">
      <c r="A337" s="1"/>
      <c r="B337" s="1"/>
      <c r="C337" s="1"/>
      <c r="D337" s="1"/>
      <c r="E337" s="1"/>
      <c r="F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H337" s="2"/>
    </row>
    <row r="338" ht="12.75" customHeight="1">
      <c r="A338" s="1"/>
      <c r="B338" s="1"/>
      <c r="C338" s="1"/>
      <c r="D338" s="1"/>
      <c r="E338" s="1"/>
      <c r="F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H338" s="2"/>
    </row>
    <row r="339" ht="12.75" customHeight="1">
      <c r="A339" s="1"/>
      <c r="B339" s="1"/>
      <c r="C339" s="1"/>
      <c r="D339" s="1"/>
      <c r="E339" s="1"/>
      <c r="F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H339" s="2"/>
    </row>
    <row r="340" ht="12.75" customHeight="1">
      <c r="A340" s="1"/>
      <c r="B340" s="1"/>
      <c r="C340" s="1"/>
      <c r="D340" s="1"/>
      <c r="E340" s="1"/>
      <c r="F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H340" s="2"/>
    </row>
    <row r="341" ht="12.75" customHeight="1">
      <c r="A341" s="1"/>
      <c r="B341" s="1"/>
      <c r="C341" s="1"/>
      <c r="D341" s="1"/>
      <c r="E341" s="1"/>
      <c r="F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H341" s="2"/>
    </row>
    <row r="342" ht="12.75" customHeight="1">
      <c r="A342" s="1"/>
      <c r="B342" s="1"/>
      <c r="C342" s="1"/>
      <c r="D342" s="1"/>
      <c r="E342" s="1"/>
      <c r="F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H342" s="2"/>
    </row>
    <row r="343" ht="12.75" customHeight="1">
      <c r="A343" s="1"/>
      <c r="B343" s="1"/>
      <c r="C343" s="1"/>
      <c r="D343" s="1"/>
      <c r="E343" s="1"/>
      <c r="F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H343" s="2"/>
    </row>
    <row r="344" ht="12.75" customHeight="1">
      <c r="A344" s="1"/>
      <c r="B344" s="1"/>
      <c r="C344" s="1"/>
      <c r="D344" s="1"/>
      <c r="E344" s="1"/>
      <c r="F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H344" s="2"/>
    </row>
    <row r="345" ht="12.75" customHeight="1">
      <c r="A345" s="1"/>
      <c r="B345" s="1"/>
      <c r="C345" s="1"/>
      <c r="D345" s="1"/>
      <c r="E345" s="1"/>
      <c r="F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H345" s="2"/>
    </row>
    <row r="346" ht="12.75" customHeight="1">
      <c r="A346" s="1"/>
      <c r="B346" s="1"/>
      <c r="C346" s="1"/>
      <c r="D346" s="1"/>
      <c r="E346" s="1"/>
      <c r="F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H346" s="2"/>
    </row>
    <row r="347" ht="12.75" customHeight="1">
      <c r="A347" s="1"/>
      <c r="B347" s="1"/>
      <c r="C347" s="1"/>
      <c r="D347" s="1"/>
      <c r="E347" s="1"/>
      <c r="F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H347" s="2"/>
    </row>
    <row r="348" ht="12.75" customHeight="1">
      <c r="A348" s="1"/>
      <c r="B348" s="1"/>
      <c r="C348" s="1"/>
      <c r="D348" s="1"/>
      <c r="E348" s="1"/>
      <c r="F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H348" s="2"/>
    </row>
    <row r="349" ht="12.75" customHeight="1">
      <c r="A349" s="1"/>
      <c r="B349" s="1"/>
      <c r="C349" s="1"/>
      <c r="D349" s="1"/>
      <c r="E349" s="1"/>
      <c r="F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H349" s="2"/>
    </row>
    <row r="350" ht="12.75" customHeight="1">
      <c r="A350" s="1"/>
      <c r="B350" s="1"/>
      <c r="C350" s="1"/>
      <c r="D350" s="1"/>
      <c r="E350" s="1"/>
      <c r="F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H350" s="2"/>
    </row>
    <row r="351" ht="12.75" customHeight="1">
      <c r="A351" s="1"/>
      <c r="B351" s="1"/>
      <c r="C351" s="1"/>
      <c r="D351" s="1"/>
      <c r="E351" s="1"/>
      <c r="F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H351" s="2"/>
    </row>
    <row r="352" ht="12.75" customHeight="1">
      <c r="A352" s="1"/>
      <c r="B352" s="1"/>
      <c r="C352" s="1"/>
      <c r="D352" s="1"/>
      <c r="E352" s="1"/>
      <c r="F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H352" s="2"/>
    </row>
    <row r="353" ht="12.75" customHeight="1">
      <c r="A353" s="1"/>
      <c r="B353" s="1"/>
      <c r="C353" s="1"/>
      <c r="D353" s="1"/>
      <c r="E353" s="1"/>
      <c r="F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H353" s="2"/>
    </row>
    <row r="354" ht="12.75" customHeight="1">
      <c r="A354" s="1"/>
      <c r="B354" s="1"/>
      <c r="C354" s="1"/>
      <c r="D354" s="1"/>
      <c r="E354" s="1"/>
      <c r="F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H354" s="2"/>
    </row>
    <row r="355" ht="12.75" customHeight="1">
      <c r="A355" s="1"/>
      <c r="B355" s="1"/>
      <c r="C355" s="1"/>
      <c r="D355" s="1"/>
      <c r="E355" s="1"/>
      <c r="F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H355" s="2"/>
    </row>
    <row r="356" ht="12.75" customHeight="1">
      <c r="A356" s="1"/>
      <c r="B356" s="1"/>
      <c r="C356" s="1"/>
      <c r="D356" s="1"/>
      <c r="E356" s="1"/>
      <c r="F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H356" s="2"/>
    </row>
    <row r="357" ht="12.75" customHeight="1">
      <c r="A357" s="1"/>
      <c r="B357" s="1"/>
      <c r="C357" s="1"/>
      <c r="D357" s="1"/>
      <c r="E357" s="1"/>
      <c r="F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H357" s="2"/>
    </row>
    <row r="358" ht="12.75" customHeight="1">
      <c r="A358" s="1"/>
      <c r="B358" s="1"/>
      <c r="C358" s="1"/>
      <c r="D358" s="1"/>
      <c r="E358" s="1"/>
      <c r="F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H358" s="2"/>
    </row>
    <row r="359" ht="12.75" customHeight="1">
      <c r="A359" s="1"/>
      <c r="B359" s="1"/>
      <c r="C359" s="1"/>
      <c r="D359" s="1"/>
      <c r="E359" s="1"/>
      <c r="F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H359" s="2"/>
    </row>
    <row r="360" ht="12.75" customHeight="1">
      <c r="A360" s="1"/>
      <c r="B360" s="1"/>
      <c r="C360" s="1"/>
      <c r="D360" s="1"/>
      <c r="E360" s="1"/>
      <c r="F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H360" s="2"/>
    </row>
    <row r="361" ht="12.75" customHeight="1">
      <c r="A361" s="1"/>
      <c r="B361" s="1"/>
      <c r="C361" s="1"/>
      <c r="D361" s="1"/>
      <c r="E361" s="1"/>
      <c r="F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H361" s="2"/>
    </row>
    <row r="362" ht="12.75" customHeight="1">
      <c r="A362" s="1"/>
      <c r="B362" s="1"/>
      <c r="C362" s="1"/>
      <c r="D362" s="1"/>
      <c r="E362" s="1"/>
      <c r="F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H362" s="2"/>
    </row>
    <row r="363" ht="12.75" customHeight="1">
      <c r="A363" s="1"/>
      <c r="B363" s="1"/>
      <c r="C363" s="1"/>
      <c r="D363" s="1"/>
      <c r="E363" s="1"/>
      <c r="F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H363" s="2"/>
    </row>
    <row r="364" ht="12.75" customHeight="1">
      <c r="A364" s="1"/>
      <c r="B364" s="1"/>
      <c r="C364" s="1"/>
      <c r="D364" s="1"/>
      <c r="E364" s="1"/>
      <c r="F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H364" s="2"/>
    </row>
    <row r="365" ht="12.75" customHeight="1">
      <c r="A365" s="1"/>
      <c r="B365" s="1"/>
      <c r="C365" s="1"/>
      <c r="D365" s="1"/>
      <c r="E365" s="1"/>
      <c r="F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H365" s="2"/>
    </row>
    <row r="366" ht="12.75" customHeight="1">
      <c r="A366" s="1"/>
      <c r="B366" s="1"/>
      <c r="C366" s="1"/>
      <c r="D366" s="1"/>
      <c r="E366" s="1"/>
      <c r="F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H366" s="2"/>
    </row>
    <row r="367" ht="12.75" customHeight="1">
      <c r="A367" s="1"/>
      <c r="B367" s="1"/>
      <c r="C367" s="1"/>
      <c r="D367" s="1"/>
      <c r="E367" s="1"/>
      <c r="F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H367" s="2"/>
    </row>
    <row r="368" ht="12.75" customHeight="1">
      <c r="A368" s="1"/>
      <c r="B368" s="1"/>
      <c r="C368" s="1"/>
      <c r="D368" s="1"/>
      <c r="E368" s="1"/>
      <c r="F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H368" s="2"/>
    </row>
    <row r="369" ht="12.75" customHeight="1">
      <c r="A369" s="1"/>
      <c r="B369" s="1"/>
      <c r="C369" s="1"/>
      <c r="D369" s="1"/>
      <c r="E369" s="1"/>
      <c r="F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H369" s="2"/>
    </row>
    <row r="370" ht="12.75" customHeight="1">
      <c r="A370" s="1"/>
      <c r="B370" s="1"/>
      <c r="C370" s="1"/>
      <c r="D370" s="1"/>
      <c r="E370" s="1"/>
      <c r="F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H370" s="2"/>
    </row>
    <row r="371" ht="12.75" customHeight="1">
      <c r="A371" s="1"/>
      <c r="B371" s="1"/>
      <c r="C371" s="1"/>
      <c r="D371" s="1"/>
      <c r="E371" s="1"/>
      <c r="F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H371" s="2"/>
    </row>
    <row r="372" ht="12.75" customHeight="1">
      <c r="A372" s="1"/>
      <c r="B372" s="1"/>
      <c r="C372" s="1"/>
      <c r="D372" s="1"/>
      <c r="E372" s="1"/>
      <c r="F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H372" s="2"/>
    </row>
    <row r="373" ht="12.75" customHeight="1">
      <c r="A373" s="1"/>
      <c r="B373" s="1"/>
      <c r="C373" s="1"/>
      <c r="D373" s="1"/>
      <c r="E373" s="1"/>
      <c r="F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H373" s="2"/>
    </row>
    <row r="374" ht="12.75" customHeight="1">
      <c r="A374" s="1"/>
      <c r="B374" s="1"/>
      <c r="C374" s="1"/>
      <c r="D374" s="1"/>
      <c r="E374" s="1"/>
      <c r="F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H374" s="2"/>
    </row>
    <row r="375" ht="12.75" customHeight="1">
      <c r="A375" s="1"/>
      <c r="B375" s="1"/>
      <c r="C375" s="1"/>
      <c r="D375" s="1"/>
      <c r="E375" s="1"/>
      <c r="F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H375" s="2"/>
    </row>
    <row r="376" ht="12.75" customHeight="1">
      <c r="A376" s="1"/>
      <c r="B376" s="1"/>
      <c r="C376" s="1"/>
      <c r="D376" s="1"/>
      <c r="E376" s="1"/>
      <c r="F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H376" s="2"/>
    </row>
    <row r="377" ht="12.75" customHeight="1">
      <c r="A377" s="1"/>
      <c r="B377" s="1"/>
      <c r="C377" s="1"/>
      <c r="D377" s="1"/>
      <c r="E377" s="1"/>
      <c r="F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H377" s="2"/>
    </row>
    <row r="378" ht="12.75" customHeight="1">
      <c r="A378" s="1"/>
      <c r="B378" s="1"/>
      <c r="C378" s="1"/>
      <c r="D378" s="1"/>
      <c r="E378" s="1"/>
      <c r="F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H378" s="2"/>
    </row>
    <row r="379" ht="12.75" customHeight="1">
      <c r="A379" s="1"/>
      <c r="B379" s="1"/>
      <c r="C379" s="1"/>
      <c r="D379" s="1"/>
      <c r="E379" s="1"/>
      <c r="F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H379" s="2"/>
    </row>
    <row r="380" ht="12.75" customHeight="1">
      <c r="A380" s="1"/>
      <c r="B380" s="1"/>
      <c r="C380" s="1"/>
      <c r="D380" s="1"/>
      <c r="E380" s="1"/>
      <c r="F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H380" s="2"/>
    </row>
    <row r="381" ht="12.75" customHeight="1">
      <c r="A381" s="1"/>
      <c r="B381" s="1"/>
      <c r="C381" s="1"/>
      <c r="D381" s="1"/>
      <c r="E381" s="1"/>
      <c r="F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H381" s="2"/>
    </row>
    <row r="382" ht="12.75" customHeight="1">
      <c r="A382" s="1"/>
      <c r="B382" s="1"/>
      <c r="C382" s="1"/>
      <c r="D382" s="1"/>
      <c r="E382" s="1"/>
      <c r="F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H382" s="2"/>
    </row>
    <row r="383" ht="12.75" customHeight="1">
      <c r="A383" s="1"/>
      <c r="B383" s="1"/>
      <c r="C383" s="1"/>
      <c r="D383" s="1"/>
      <c r="E383" s="1"/>
      <c r="F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H383" s="2"/>
    </row>
    <row r="384" ht="12.75" customHeight="1">
      <c r="A384" s="1"/>
      <c r="B384" s="1"/>
      <c r="C384" s="1"/>
      <c r="D384" s="1"/>
      <c r="E384" s="1"/>
      <c r="F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H384" s="2"/>
    </row>
    <row r="385" ht="12.75" customHeight="1">
      <c r="A385" s="1"/>
      <c r="B385" s="1"/>
      <c r="C385" s="1"/>
      <c r="D385" s="1"/>
      <c r="E385" s="1"/>
      <c r="F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H385" s="2"/>
    </row>
    <row r="386" ht="12.75" customHeight="1">
      <c r="A386" s="1"/>
      <c r="B386" s="1"/>
      <c r="C386" s="1"/>
      <c r="D386" s="1"/>
      <c r="E386" s="1"/>
      <c r="F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H386" s="2"/>
    </row>
    <row r="387" ht="12.75" customHeight="1">
      <c r="A387" s="1"/>
      <c r="B387" s="1"/>
      <c r="C387" s="1"/>
      <c r="D387" s="1"/>
      <c r="E387" s="1"/>
      <c r="F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H387" s="2"/>
    </row>
    <row r="388" ht="12.75" customHeight="1">
      <c r="A388" s="1"/>
      <c r="B388" s="1"/>
      <c r="C388" s="1"/>
      <c r="D388" s="1"/>
      <c r="E388" s="1"/>
      <c r="F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H388" s="2"/>
    </row>
    <row r="389" ht="12.75" customHeight="1">
      <c r="A389" s="1"/>
      <c r="B389" s="1"/>
      <c r="C389" s="1"/>
      <c r="D389" s="1"/>
      <c r="E389" s="1"/>
      <c r="F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H389" s="2"/>
    </row>
    <row r="390" ht="12.75" customHeight="1">
      <c r="A390" s="1"/>
      <c r="B390" s="1"/>
      <c r="C390" s="1"/>
      <c r="D390" s="1"/>
      <c r="E390" s="1"/>
      <c r="F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H390" s="2"/>
    </row>
    <row r="391" ht="12.75" customHeight="1">
      <c r="A391" s="1"/>
      <c r="B391" s="1"/>
      <c r="C391" s="1"/>
      <c r="D391" s="1"/>
      <c r="E391" s="1"/>
      <c r="F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H391" s="2"/>
    </row>
    <row r="392" ht="12.75" customHeight="1">
      <c r="A392" s="1"/>
      <c r="B392" s="1"/>
      <c r="C392" s="1"/>
      <c r="D392" s="1"/>
      <c r="E392" s="1"/>
      <c r="F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H392" s="2"/>
    </row>
    <row r="393" ht="12.75" customHeight="1">
      <c r="A393" s="1"/>
      <c r="B393" s="1"/>
      <c r="C393" s="1"/>
      <c r="D393" s="1"/>
      <c r="E393" s="1"/>
      <c r="F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H393" s="2"/>
    </row>
    <row r="394" ht="12.75" customHeight="1">
      <c r="A394" s="1"/>
      <c r="B394" s="1"/>
      <c r="C394" s="1"/>
      <c r="D394" s="1"/>
      <c r="E394" s="1"/>
      <c r="F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H394" s="2"/>
    </row>
    <row r="395" ht="12.75" customHeight="1">
      <c r="A395" s="1"/>
      <c r="B395" s="1"/>
      <c r="C395" s="1"/>
      <c r="D395" s="1"/>
      <c r="E395" s="1"/>
      <c r="F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H395" s="2"/>
    </row>
    <row r="396" ht="12.75" customHeight="1">
      <c r="A396" s="1"/>
      <c r="B396" s="1"/>
      <c r="C396" s="1"/>
      <c r="D396" s="1"/>
      <c r="E396" s="1"/>
      <c r="F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H396" s="2"/>
    </row>
    <row r="397" ht="12.75" customHeight="1">
      <c r="A397" s="1"/>
      <c r="B397" s="1"/>
      <c r="C397" s="1"/>
      <c r="D397" s="1"/>
      <c r="E397" s="1"/>
      <c r="F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H397" s="2"/>
    </row>
    <row r="398" ht="12.75" customHeight="1">
      <c r="A398" s="1"/>
      <c r="B398" s="1"/>
      <c r="C398" s="1"/>
      <c r="D398" s="1"/>
      <c r="E398" s="1"/>
      <c r="F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H398" s="2"/>
    </row>
    <row r="399" ht="12.75" customHeight="1">
      <c r="A399" s="1"/>
      <c r="B399" s="1"/>
      <c r="C399" s="1"/>
      <c r="D399" s="1"/>
      <c r="E399" s="1"/>
      <c r="F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H399" s="2"/>
    </row>
    <row r="400" ht="12.75" customHeight="1">
      <c r="A400" s="1"/>
      <c r="B400" s="1"/>
      <c r="C400" s="1"/>
      <c r="D400" s="1"/>
      <c r="E400" s="1"/>
      <c r="F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H400" s="2"/>
    </row>
    <row r="401" ht="12.75" customHeight="1">
      <c r="A401" s="1"/>
      <c r="B401" s="1"/>
      <c r="C401" s="1"/>
      <c r="D401" s="1"/>
      <c r="E401" s="1"/>
      <c r="F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H401" s="2"/>
    </row>
    <row r="402" ht="12.75" customHeight="1">
      <c r="A402" s="1"/>
      <c r="B402" s="1"/>
      <c r="C402" s="1"/>
      <c r="D402" s="1"/>
      <c r="E402" s="1"/>
      <c r="F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H402" s="2"/>
    </row>
    <row r="403" ht="12.75" customHeight="1">
      <c r="A403" s="1"/>
      <c r="B403" s="1"/>
      <c r="C403" s="1"/>
      <c r="D403" s="1"/>
      <c r="E403" s="1"/>
      <c r="F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H403" s="2"/>
    </row>
    <row r="404" ht="12.75" customHeight="1">
      <c r="A404" s="1"/>
      <c r="B404" s="1"/>
      <c r="C404" s="1"/>
      <c r="D404" s="1"/>
      <c r="E404" s="1"/>
      <c r="F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H404" s="2"/>
    </row>
    <row r="405" ht="12.75" customHeight="1">
      <c r="A405" s="1"/>
      <c r="B405" s="1"/>
      <c r="C405" s="1"/>
      <c r="D405" s="1"/>
      <c r="E405" s="1"/>
      <c r="F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H405" s="2"/>
    </row>
    <row r="406" ht="12.75" customHeight="1">
      <c r="A406" s="1"/>
      <c r="B406" s="1"/>
      <c r="C406" s="1"/>
      <c r="D406" s="1"/>
      <c r="E406" s="1"/>
      <c r="F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H406" s="2"/>
    </row>
    <row r="407" ht="12.75" customHeight="1">
      <c r="A407" s="1"/>
      <c r="B407" s="1"/>
      <c r="C407" s="1"/>
      <c r="D407" s="1"/>
      <c r="E407" s="1"/>
      <c r="F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H407" s="2"/>
    </row>
    <row r="408" ht="12.75" customHeight="1">
      <c r="A408" s="1"/>
      <c r="B408" s="1"/>
      <c r="C408" s="1"/>
      <c r="D408" s="1"/>
      <c r="E408" s="1"/>
      <c r="F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H408" s="2"/>
    </row>
    <row r="409" ht="12.75" customHeight="1">
      <c r="A409" s="1"/>
      <c r="B409" s="1"/>
      <c r="C409" s="1"/>
      <c r="D409" s="1"/>
      <c r="E409" s="1"/>
      <c r="F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H409" s="2"/>
    </row>
    <row r="410" ht="12.75" customHeight="1">
      <c r="A410" s="1"/>
      <c r="B410" s="1"/>
      <c r="C410" s="1"/>
      <c r="D410" s="1"/>
      <c r="E410" s="1"/>
      <c r="F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H410" s="2"/>
    </row>
    <row r="411" ht="12.75" customHeight="1">
      <c r="A411" s="1"/>
      <c r="B411" s="1"/>
      <c r="C411" s="1"/>
      <c r="D411" s="1"/>
      <c r="E411" s="1"/>
      <c r="F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H411" s="2"/>
    </row>
    <row r="412" ht="12.75" customHeight="1">
      <c r="A412" s="1"/>
      <c r="B412" s="1"/>
      <c r="C412" s="1"/>
      <c r="D412" s="1"/>
      <c r="E412" s="1"/>
      <c r="F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H412" s="2"/>
    </row>
    <row r="413" ht="12.75" customHeight="1">
      <c r="A413" s="1"/>
      <c r="B413" s="1"/>
      <c r="C413" s="1"/>
      <c r="D413" s="1"/>
      <c r="E413" s="1"/>
      <c r="F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H413" s="2"/>
    </row>
    <row r="414" ht="12.75" customHeight="1">
      <c r="A414" s="1"/>
      <c r="B414" s="1"/>
      <c r="C414" s="1"/>
      <c r="D414" s="1"/>
      <c r="E414" s="1"/>
      <c r="F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H414" s="2"/>
    </row>
    <row r="415" ht="12.75" customHeight="1">
      <c r="A415" s="1"/>
      <c r="B415" s="1"/>
      <c r="C415" s="1"/>
      <c r="D415" s="1"/>
      <c r="E415" s="1"/>
      <c r="F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H415" s="2"/>
    </row>
    <row r="416" ht="12.75" customHeight="1">
      <c r="A416" s="1"/>
      <c r="B416" s="1"/>
      <c r="C416" s="1"/>
      <c r="D416" s="1"/>
      <c r="E416" s="1"/>
      <c r="F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H416" s="2"/>
    </row>
    <row r="417" ht="12.75" customHeight="1">
      <c r="A417" s="1"/>
      <c r="B417" s="1"/>
      <c r="C417" s="1"/>
      <c r="D417" s="1"/>
      <c r="E417" s="1"/>
      <c r="F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H417" s="2"/>
    </row>
    <row r="418" ht="12.75" customHeight="1">
      <c r="A418" s="1"/>
      <c r="B418" s="1"/>
      <c r="C418" s="1"/>
      <c r="D418" s="1"/>
      <c r="E418" s="1"/>
      <c r="F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H418" s="2"/>
    </row>
    <row r="419" ht="12.75" customHeight="1">
      <c r="A419" s="1"/>
      <c r="B419" s="1"/>
      <c r="C419" s="1"/>
      <c r="D419" s="1"/>
      <c r="E419" s="1"/>
      <c r="F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H419" s="2"/>
    </row>
    <row r="420" ht="12.75" customHeight="1">
      <c r="A420" s="1"/>
      <c r="B420" s="1"/>
      <c r="C420" s="1"/>
      <c r="D420" s="1"/>
      <c r="E420" s="1"/>
      <c r="F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H420" s="2"/>
    </row>
    <row r="421" ht="12.75" customHeight="1">
      <c r="A421" s="1"/>
      <c r="B421" s="1"/>
      <c r="C421" s="1"/>
      <c r="D421" s="1"/>
      <c r="E421" s="1"/>
      <c r="F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H421" s="2"/>
    </row>
    <row r="422" ht="12.75" customHeight="1">
      <c r="A422" s="1"/>
      <c r="B422" s="1"/>
      <c r="C422" s="1"/>
      <c r="D422" s="1"/>
      <c r="E422" s="1"/>
      <c r="F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H422" s="2"/>
    </row>
    <row r="423" ht="12.75" customHeight="1">
      <c r="A423" s="1"/>
      <c r="B423" s="1"/>
      <c r="C423" s="1"/>
      <c r="D423" s="1"/>
      <c r="E423" s="1"/>
      <c r="F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H423" s="2"/>
    </row>
    <row r="424" ht="12.75" customHeight="1">
      <c r="A424" s="1"/>
      <c r="B424" s="1"/>
      <c r="C424" s="1"/>
      <c r="D424" s="1"/>
      <c r="E424" s="1"/>
      <c r="F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H424" s="2"/>
    </row>
    <row r="425" ht="12.75" customHeight="1">
      <c r="A425" s="1"/>
      <c r="B425" s="1"/>
      <c r="C425" s="1"/>
      <c r="D425" s="1"/>
      <c r="E425" s="1"/>
      <c r="F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H425" s="2"/>
    </row>
    <row r="426" ht="12.75" customHeight="1">
      <c r="A426" s="1"/>
      <c r="B426" s="1"/>
      <c r="C426" s="1"/>
      <c r="D426" s="1"/>
      <c r="E426" s="1"/>
      <c r="F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H426" s="2"/>
    </row>
    <row r="427" ht="12.75" customHeight="1">
      <c r="A427" s="1"/>
      <c r="B427" s="1"/>
      <c r="C427" s="1"/>
      <c r="D427" s="1"/>
      <c r="E427" s="1"/>
      <c r="F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H427" s="2"/>
    </row>
    <row r="428" ht="12.75" customHeight="1">
      <c r="A428" s="1"/>
      <c r="B428" s="1"/>
      <c r="C428" s="1"/>
      <c r="D428" s="1"/>
      <c r="E428" s="1"/>
      <c r="F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H428" s="2"/>
    </row>
    <row r="429" ht="12.75" customHeight="1">
      <c r="A429" s="1"/>
      <c r="B429" s="1"/>
      <c r="C429" s="1"/>
      <c r="D429" s="1"/>
      <c r="E429" s="1"/>
      <c r="F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H429" s="2"/>
    </row>
    <row r="430" ht="12.75" customHeight="1">
      <c r="A430" s="1"/>
      <c r="B430" s="1"/>
      <c r="C430" s="1"/>
      <c r="D430" s="1"/>
      <c r="E430" s="1"/>
      <c r="F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H430" s="2"/>
    </row>
    <row r="431" ht="12.75" customHeight="1">
      <c r="A431" s="1"/>
      <c r="B431" s="1"/>
      <c r="C431" s="1"/>
      <c r="D431" s="1"/>
      <c r="E431" s="1"/>
      <c r="F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H431" s="2"/>
    </row>
    <row r="432" ht="12.75" customHeight="1">
      <c r="A432" s="1"/>
      <c r="B432" s="1"/>
      <c r="C432" s="1"/>
      <c r="D432" s="1"/>
      <c r="E432" s="1"/>
      <c r="F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H432" s="2"/>
    </row>
    <row r="433" ht="12.75" customHeight="1">
      <c r="A433" s="1"/>
      <c r="B433" s="1"/>
      <c r="C433" s="1"/>
      <c r="D433" s="1"/>
      <c r="E433" s="1"/>
      <c r="F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H433" s="2"/>
    </row>
    <row r="434" ht="12.75" customHeight="1">
      <c r="A434" s="1"/>
      <c r="B434" s="1"/>
      <c r="C434" s="1"/>
      <c r="D434" s="1"/>
      <c r="E434" s="1"/>
      <c r="F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H434" s="2"/>
    </row>
    <row r="435" ht="12.75" customHeight="1">
      <c r="A435" s="1"/>
      <c r="B435" s="1"/>
      <c r="C435" s="1"/>
      <c r="D435" s="1"/>
      <c r="E435" s="1"/>
      <c r="F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H435" s="2"/>
    </row>
    <row r="436" ht="12.75" customHeight="1">
      <c r="A436" s="1"/>
      <c r="B436" s="1"/>
      <c r="C436" s="1"/>
      <c r="D436" s="1"/>
      <c r="E436" s="1"/>
      <c r="F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H436" s="2"/>
    </row>
    <row r="437" ht="12.75" customHeight="1">
      <c r="A437" s="1"/>
      <c r="B437" s="1"/>
      <c r="C437" s="1"/>
      <c r="D437" s="1"/>
      <c r="E437" s="1"/>
      <c r="F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H437" s="2"/>
    </row>
    <row r="438" ht="12.75" customHeight="1">
      <c r="A438" s="1"/>
      <c r="B438" s="1"/>
      <c r="C438" s="1"/>
      <c r="D438" s="1"/>
      <c r="E438" s="1"/>
      <c r="F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H438" s="2"/>
    </row>
    <row r="439" ht="12.75" customHeight="1">
      <c r="A439" s="1"/>
      <c r="B439" s="1"/>
      <c r="C439" s="1"/>
      <c r="D439" s="1"/>
      <c r="E439" s="1"/>
      <c r="F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H439" s="2"/>
    </row>
    <row r="440" ht="12.75" customHeight="1">
      <c r="A440" s="1"/>
      <c r="B440" s="1"/>
      <c r="C440" s="1"/>
      <c r="D440" s="1"/>
      <c r="E440" s="1"/>
      <c r="F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H440" s="2"/>
    </row>
    <row r="441" ht="12.75" customHeight="1">
      <c r="A441" s="1"/>
      <c r="B441" s="1"/>
      <c r="C441" s="1"/>
      <c r="D441" s="1"/>
      <c r="E441" s="1"/>
      <c r="F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H441" s="2"/>
    </row>
    <row r="442" ht="12.75" customHeight="1">
      <c r="A442" s="1"/>
      <c r="B442" s="1"/>
      <c r="C442" s="1"/>
      <c r="D442" s="1"/>
      <c r="E442" s="1"/>
      <c r="F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H442" s="2"/>
    </row>
    <row r="443" ht="12.75" customHeight="1">
      <c r="A443" s="1"/>
      <c r="B443" s="1"/>
      <c r="C443" s="1"/>
      <c r="D443" s="1"/>
      <c r="E443" s="1"/>
      <c r="F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H443" s="2"/>
    </row>
    <row r="444" ht="12.75" customHeight="1">
      <c r="A444" s="1"/>
      <c r="B444" s="1"/>
      <c r="C444" s="1"/>
      <c r="D444" s="1"/>
      <c r="E444" s="1"/>
      <c r="F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H444" s="2"/>
    </row>
    <row r="445" ht="12.75" customHeight="1">
      <c r="A445" s="1"/>
      <c r="B445" s="1"/>
      <c r="C445" s="1"/>
      <c r="D445" s="1"/>
      <c r="E445" s="1"/>
      <c r="F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H445" s="2"/>
    </row>
    <row r="446" ht="12.75" customHeight="1">
      <c r="A446" s="1"/>
      <c r="B446" s="1"/>
      <c r="C446" s="1"/>
      <c r="D446" s="1"/>
      <c r="E446" s="1"/>
      <c r="F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H446" s="2"/>
    </row>
    <row r="447" ht="12.75" customHeight="1">
      <c r="A447" s="1"/>
      <c r="B447" s="1"/>
      <c r="C447" s="1"/>
      <c r="D447" s="1"/>
      <c r="E447" s="1"/>
      <c r="F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H447" s="2"/>
    </row>
    <row r="448" ht="12.75" customHeight="1">
      <c r="A448" s="1"/>
      <c r="B448" s="1"/>
      <c r="C448" s="1"/>
      <c r="D448" s="1"/>
      <c r="E448" s="1"/>
      <c r="F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H448" s="2"/>
    </row>
    <row r="449" ht="12.75" customHeight="1">
      <c r="A449" s="1"/>
      <c r="B449" s="1"/>
      <c r="C449" s="1"/>
      <c r="D449" s="1"/>
      <c r="E449" s="1"/>
      <c r="F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H449" s="2"/>
    </row>
    <row r="450" ht="12.75" customHeight="1">
      <c r="A450" s="1"/>
      <c r="B450" s="1"/>
      <c r="C450" s="1"/>
      <c r="D450" s="1"/>
      <c r="E450" s="1"/>
      <c r="F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H450" s="2"/>
    </row>
    <row r="451" ht="12.75" customHeight="1">
      <c r="A451" s="1"/>
      <c r="B451" s="1"/>
      <c r="C451" s="1"/>
      <c r="D451" s="1"/>
      <c r="E451" s="1"/>
      <c r="F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H451" s="2"/>
    </row>
    <row r="452" ht="12.75" customHeight="1">
      <c r="A452" s="1"/>
      <c r="B452" s="1"/>
      <c r="C452" s="1"/>
      <c r="D452" s="1"/>
      <c r="E452" s="1"/>
      <c r="F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H452" s="2"/>
    </row>
    <row r="453" ht="12.75" customHeight="1">
      <c r="A453" s="1"/>
      <c r="B453" s="1"/>
      <c r="C453" s="1"/>
      <c r="D453" s="1"/>
      <c r="E453" s="1"/>
      <c r="F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H453" s="2"/>
    </row>
    <row r="454" ht="12.75" customHeight="1">
      <c r="A454" s="1"/>
      <c r="B454" s="1"/>
      <c r="C454" s="1"/>
      <c r="D454" s="1"/>
      <c r="E454" s="1"/>
      <c r="F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H454" s="2"/>
    </row>
    <row r="455" ht="12.75" customHeight="1">
      <c r="A455" s="1"/>
      <c r="B455" s="1"/>
      <c r="C455" s="1"/>
      <c r="D455" s="1"/>
      <c r="E455" s="1"/>
      <c r="F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H455" s="2"/>
    </row>
    <row r="456" ht="12.75" customHeight="1">
      <c r="A456" s="1"/>
      <c r="B456" s="1"/>
      <c r="C456" s="1"/>
      <c r="D456" s="1"/>
      <c r="E456" s="1"/>
      <c r="F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H456" s="2"/>
    </row>
    <row r="457" ht="12.75" customHeight="1">
      <c r="A457" s="1"/>
      <c r="B457" s="1"/>
      <c r="C457" s="1"/>
      <c r="D457" s="1"/>
      <c r="E457" s="1"/>
      <c r="F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H457" s="2"/>
    </row>
    <row r="458" ht="12.75" customHeight="1">
      <c r="A458" s="1"/>
      <c r="B458" s="1"/>
      <c r="C458" s="1"/>
      <c r="D458" s="1"/>
      <c r="E458" s="1"/>
      <c r="F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H458" s="2"/>
    </row>
    <row r="459" ht="12.75" customHeight="1">
      <c r="A459" s="1"/>
      <c r="B459" s="1"/>
      <c r="C459" s="1"/>
      <c r="D459" s="1"/>
      <c r="E459" s="1"/>
      <c r="F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H459" s="2"/>
    </row>
    <row r="460" ht="12.75" customHeight="1">
      <c r="A460" s="1"/>
      <c r="B460" s="1"/>
      <c r="C460" s="1"/>
      <c r="D460" s="1"/>
      <c r="E460" s="1"/>
      <c r="F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H460" s="2"/>
    </row>
    <row r="461" ht="12.75" customHeight="1">
      <c r="A461" s="1"/>
      <c r="B461" s="1"/>
      <c r="C461" s="1"/>
      <c r="D461" s="1"/>
      <c r="E461" s="1"/>
      <c r="F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H461" s="2"/>
    </row>
    <row r="462" ht="12.75" customHeight="1">
      <c r="A462" s="1"/>
      <c r="B462" s="1"/>
      <c r="C462" s="1"/>
      <c r="D462" s="1"/>
      <c r="E462" s="1"/>
      <c r="F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H462" s="2"/>
    </row>
    <row r="463" ht="12.75" customHeight="1">
      <c r="A463" s="1"/>
      <c r="B463" s="1"/>
      <c r="C463" s="1"/>
      <c r="D463" s="1"/>
      <c r="E463" s="1"/>
      <c r="F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H463" s="2"/>
    </row>
    <row r="464" ht="12.75" customHeight="1">
      <c r="A464" s="1"/>
      <c r="B464" s="1"/>
      <c r="C464" s="1"/>
      <c r="D464" s="1"/>
      <c r="E464" s="1"/>
      <c r="F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H464" s="2"/>
    </row>
    <row r="465" ht="12.75" customHeight="1">
      <c r="A465" s="1"/>
      <c r="B465" s="1"/>
      <c r="C465" s="1"/>
      <c r="D465" s="1"/>
      <c r="E465" s="1"/>
      <c r="F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H465" s="2"/>
    </row>
    <row r="466" ht="12.75" customHeight="1">
      <c r="A466" s="1"/>
      <c r="B466" s="1"/>
      <c r="C466" s="1"/>
      <c r="D466" s="1"/>
      <c r="E466" s="1"/>
      <c r="F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H466" s="2"/>
    </row>
    <row r="467" ht="12.75" customHeight="1">
      <c r="A467" s="1"/>
      <c r="B467" s="1"/>
      <c r="C467" s="1"/>
      <c r="D467" s="1"/>
      <c r="E467" s="1"/>
      <c r="F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H467" s="2"/>
    </row>
    <row r="468" ht="12.75" customHeight="1">
      <c r="A468" s="1"/>
      <c r="B468" s="1"/>
      <c r="C468" s="1"/>
      <c r="D468" s="1"/>
      <c r="E468" s="1"/>
      <c r="F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H468" s="2"/>
    </row>
    <row r="469" ht="12.75" customHeight="1">
      <c r="A469" s="1"/>
      <c r="B469" s="1"/>
      <c r="C469" s="1"/>
      <c r="D469" s="1"/>
      <c r="E469" s="1"/>
      <c r="F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H469" s="2"/>
    </row>
    <row r="470" ht="12.75" customHeight="1">
      <c r="A470" s="1"/>
      <c r="B470" s="1"/>
      <c r="C470" s="1"/>
      <c r="D470" s="1"/>
      <c r="E470" s="1"/>
      <c r="F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H470" s="2"/>
    </row>
    <row r="471" ht="12.75" customHeight="1">
      <c r="A471" s="1"/>
      <c r="B471" s="1"/>
      <c r="C471" s="1"/>
      <c r="D471" s="1"/>
      <c r="E471" s="1"/>
      <c r="F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H471" s="2"/>
    </row>
    <row r="472" ht="12.75" customHeight="1">
      <c r="A472" s="1"/>
      <c r="B472" s="1"/>
      <c r="C472" s="1"/>
      <c r="D472" s="1"/>
      <c r="E472" s="1"/>
      <c r="F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H472" s="2"/>
    </row>
    <row r="473" ht="12.75" customHeight="1">
      <c r="A473" s="1"/>
      <c r="B473" s="1"/>
      <c r="C473" s="1"/>
      <c r="D473" s="1"/>
      <c r="E473" s="1"/>
      <c r="F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H473" s="2"/>
    </row>
    <row r="474" ht="12.75" customHeight="1">
      <c r="A474" s="1"/>
      <c r="B474" s="1"/>
      <c r="C474" s="1"/>
      <c r="D474" s="1"/>
      <c r="E474" s="1"/>
      <c r="F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H474" s="2"/>
    </row>
    <row r="475" ht="12.75" customHeight="1">
      <c r="A475" s="1"/>
      <c r="B475" s="1"/>
      <c r="C475" s="1"/>
      <c r="D475" s="1"/>
      <c r="E475" s="1"/>
      <c r="F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H475" s="2"/>
    </row>
    <row r="476" ht="12.75" customHeight="1">
      <c r="A476" s="1"/>
      <c r="B476" s="1"/>
      <c r="C476" s="1"/>
      <c r="D476" s="1"/>
      <c r="E476" s="1"/>
      <c r="F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H476" s="2"/>
    </row>
    <row r="477" ht="12.75" customHeight="1">
      <c r="A477" s="1"/>
      <c r="B477" s="1"/>
      <c r="C477" s="1"/>
      <c r="D477" s="1"/>
      <c r="E477" s="1"/>
      <c r="F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H477" s="2"/>
    </row>
    <row r="478" ht="12.75" customHeight="1">
      <c r="A478" s="1"/>
      <c r="B478" s="1"/>
      <c r="C478" s="1"/>
      <c r="D478" s="1"/>
      <c r="E478" s="1"/>
      <c r="F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H478" s="2"/>
    </row>
    <row r="479" ht="12.75" customHeight="1">
      <c r="A479" s="1"/>
      <c r="B479" s="1"/>
      <c r="C479" s="1"/>
      <c r="D479" s="1"/>
      <c r="E479" s="1"/>
      <c r="F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H479" s="2"/>
    </row>
    <row r="480" ht="12.75" customHeight="1">
      <c r="A480" s="1"/>
      <c r="B480" s="1"/>
      <c r="C480" s="1"/>
      <c r="D480" s="1"/>
      <c r="E480" s="1"/>
      <c r="F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H480" s="2"/>
    </row>
    <row r="481" ht="12.75" customHeight="1">
      <c r="A481" s="1"/>
      <c r="B481" s="1"/>
      <c r="C481" s="1"/>
      <c r="D481" s="1"/>
      <c r="E481" s="1"/>
      <c r="F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H481" s="2"/>
    </row>
    <row r="482" ht="12.75" customHeight="1">
      <c r="A482" s="1"/>
      <c r="B482" s="1"/>
      <c r="C482" s="1"/>
      <c r="D482" s="1"/>
      <c r="E482" s="1"/>
      <c r="F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H482" s="2"/>
    </row>
    <row r="483" ht="12.75" customHeight="1">
      <c r="A483" s="1"/>
      <c r="B483" s="1"/>
      <c r="C483" s="1"/>
      <c r="D483" s="1"/>
      <c r="E483" s="1"/>
      <c r="F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H483" s="2"/>
    </row>
    <row r="484" ht="12.75" customHeight="1">
      <c r="A484" s="1"/>
      <c r="B484" s="1"/>
      <c r="C484" s="1"/>
      <c r="D484" s="1"/>
      <c r="E484" s="1"/>
      <c r="F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H484" s="2"/>
    </row>
    <row r="485" ht="12.75" customHeight="1">
      <c r="A485" s="1"/>
      <c r="B485" s="1"/>
      <c r="C485" s="1"/>
      <c r="D485" s="1"/>
      <c r="E485" s="1"/>
      <c r="F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H485" s="2"/>
    </row>
    <row r="486" ht="12.75" customHeight="1">
      <c r="A486" s="1"/>
      <c r="B486" s="1"/>
      <c r="C486" s="1"/>
      <c r="D486" s="1"/>
      <c r="E486" s="1"/>
      <c r="F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H486" s="2"/>
    </row>
    <row r="487" ht="12.75" customHeight="1">
      <c r="A487" s="1"/>
      <c r="B487" s="1"/>
      <c r="C487" s="1"/>
      <c r="D487" s="1"/>
      <c r="E487" s="1"/>
      <c r="F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H487" s="2"/>
    </row>
    <row r="488" ht="12.75" customHeight="1">
      <c r="A488" s="1"/>
      <c r="B488" s="1"/>
      <c r="C488" s="1"/>
      <c r="D488" s="1"/>
      <c r="E488" s="1"/>
      <c r="F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H488" s="2"/>
    </row>
    <row r="489" ht="12.75" customHeight="1">
      <c r="A489" s="1"/>
      <c r="B489" s="1"/>
      <c r="C489" s="1"/>
      <c r="D489" s="1"/>
      <c r="E489" s="1"/>
      <c r="F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H489" s="2"/>
    </row>
    <row r="490" ht="12.75" customHeight="1">
      <c r="A490" s="1"/>
      <c r="B490" s="1"/>
      <c r="C490" s="1"/>
      <c r="D490" s="1"/>
      <c r="E490" s="1"/>
      <c r="F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H490" s="2"/>
    </row>
    <row r="491" ht="12.75" customHeight="1">
      <c r="A491" s="1"/>
      <c r="B491" s="1"/>
      <c r="C491" s="1"/>
      <c r="D491" s="1"/>
      <c r="E491" s="1"/>
      <c r="F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H491" s="2"/>
    </row>
    <row r="492" ht="12.75" customHeight="1">
      <c r="A492" s="1"/>
      <c r="B492" s="1"/>
      <c r="C492" s="1"/>
      <c r="D492" s="1"/>
      <c r="E492" s="1"/>
      <c r="F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H492" s="2"/>
    </row>
    <row r="493" ht="12.75" customHeight="1">
      <c r="A493" s="1"/>
      <c r="B493" s="1"/>
      <c r="C493" s="1"/>
      <c r="D493" s="1"/>
      <c r="E493" s="1"/>
      <c r="F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H493" s="2"/>
    </row>
    <row r="494" ht="12.75" customHeight="1">
      <c r="A494" s="1"/>
      <c r="B494" s="1"/>
      <c r="C494" s="1"/>
      <c r="D494" s="1"/>
      <c r="E494" s="1"/>
      <c r="F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H494" s="2"/>
    </row>
    <row r="495" ht="12.75" customHeight="1">
      <c r="A495" s="1"/>
      <c r="B495" s="1"/>
      <c r="C495" s="1"/>
      <c r="D495" s="1"/>
      <c r="E495" s="1"/>
      <c r="F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H495" s="2"/>
    </row>
    <row r="496" ht="12.75" customHeight="1">
      <c r="A496" s="1"/>
      <c r="B496" s="1"/>
      <c r="C496" s="1"/>
      <c r="D496" s="1"/>
      <c r="E496" s="1"/>
      <c r="F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H496" s="2"/>
    </row>
    <row r="497" ht="12.75" customHeight="1">
      <c r="A497" s="1"/>
      <c r="B497" s="1"/>
      <c r="C497" s="1"/>
      <c r="D497" s="1"/>
      <c r="E497" s="1"/>
      <c r="F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H497" s="2"/>
    </row>
    <row r="498" ht="12.75" customHeight="1">
      <c r="A498" s="1"/>
      <c r="B498" s="1"/>
      <c r="C498" s="1"/>
      <c r="D498" s="1"/>
      <c r="E498" s="1"/>
      <c r="F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H498" s="2"/>
    </row>
    <row r="499" ht="12.75" customHeight="1">
      <c r="A499" s="1"/>
      <c r="B499" s="1"/>
      <c r="C499" s="1"/>
      <c r="D499" s="1"/>
      <c r="E499" s="1"/>
      <c r="F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H499" s="2"/>
    </row>
    <row r="500" ht="12.75" customHeight="1">
      <c r="A500" s="1"/>
      <c r="B500" s="1"/>
      <c r="C500" s="1"/>
      <c r="D500" s="1"/>
      <c r="E500" s="1"/>
      <c r="F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H500" s="2"/>
    </row>
    <row r="501" ht="12.75" customHeight="1">
      <c r="A501" s="1"/>
      <c r="B501" s="1"/>
      <c r="C501" s="1"/>
      <c r="D501" s="1"/>
      <c r="E501" s="1"/>
      <c r="F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H501" s="2"/>
    </row>
    <row r="502" ht="12.75" customHeight="1">
      <c r="A502" s="1"/>
      <c r="B502" s="1"/>
      <c r="C502" s="1"/>
      <c r="D502" s="1"/>
      <c r="E502" s="1"/>
      <c r="F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H502" s="2"/>
    </row>
    <row r="503" ht="12.75" customHeight="1">
      <c r="A503" s="1"/>
      <c r="B503" s="1"/>
      <c r="C503" s="1"/>
      <c r="D503" s="1"/>
      <c r="E503" s="1"/>
      <c r="F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H503" s="2"/>
    </row>
    <row r="504" ht="12.75" customHeight="1">
      <c r="A504" s="1"/>
      <c r="B504" s="1"/>
      <c r="C504" s="1"/>
      <c r="D504" s="1"/>
      <c r="E504" s="1"/>
      <c r="F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H504" s="2"/>
    </row>
    <row r="505" ht="12.75" customHeight="1">
      <c r="A505" s="1"/>
      <c r="B505" s="1"/>
      <c r="C505" s="1"/>
      <c r="D505" s="1"/>
      <c r="E505" s="1"/>
      <c r="F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H505" s="2"/>
    </row>
    <row r="506" ht="12.75" customHeight="1">
      <c r="A506" s="1"/>
      <c r="B506" s="1"/>
      <c r="C506" s="1"/>
      <c r="D506" s="1"/>
      <c r="E506" s="1"/>
      <c r="F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H506" s="2"/>
    </row>
    <row r="507" ht="12.75" customHeight="1">
      <c r="A507" s="1"/>
      <c r="B507" s="1"/>
      <c r="C507" s="1"/>
      <c r="D507" s="1"/>
      <c r="E507" s="1"/>
      <c r="F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H507" s="2"/>
    </row>
    <row r="508" ht="12.75" customHeight="1">
      <c r="A508" s="1"/>
      <c r="B508" s="1"/>
      <c r="C508" s="1"/>
      <c r="D508" s="1"/>
      <c r="E508" s="1"/>
      <c r="F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H508" s="2"/>
    </row>
    <row r="509" ht="12.75" customHeight="1">
      <c r="A509" s="1"/>
      <c r="B509" s="1"/>
      <c r="C509" s="1"/>
      <c r="D509" s="1"/>
      <c r="E509" s="1"/>
      <c r="F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H509" s="2"/>
    </row>
    <row r="510" ht="12.75" customHeight="1">
      <c r="A510" s="1"/>
      <c r="B510" s="1"/>
      <c r="C510" s="1"/>
      <c r="D510" s="1"/>
      <c r="E510" s="1"/>
      <c r="F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H510" s="2"/>
    </row>
    <row r="511" ht="12.75" customHeight="1">
      <c r="A511" s="1"/>
      <c r="B511" s="1"/>
      <c r="C511" s="1"/>
      <c r="D511" s="1"/>
      <c r="E511" s="1"/>
      <c r="F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H511" s="2"/>
    </row>
    <row r="512" ht="12.75" customHeight="1">
      <c r="A512" s="1"/>
      <c r="B512" s="1"/>
      <c r="C512" s="1"/>
      <c r="D512" s="1"/>
      <c r="E512" s="1"/>
      <c r="F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H512" s="2"/>
    </row>
    <row r="513" ht="12.75" customHeight="1">
      <c r="A513" s="1"/>
      <c r="B513" s="1"/>
      <c r="C513" s="1"/>
      <c r="D513" s="1"/>
      <c r="E513" s="1"/>
      <c r="F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H513" s="2"/>
    </row>
    <row r="514" ht="12.75" customHeight="1">
      <c r="A514" s="1"/>
      <c r="B514" s="1"/>
      <c r="C514" s="1"/>
      <c r="D514" s="1"/>
      <c r="E514" s="1"/>
      <c r="F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H514" s="2"/>
    </row>
    <row r="515" ht="12.75" customHeight="1">
      <c r="A515" s="1"/>
      <c r="B515" s="1"/>
      <c r="C515" s="1"/>
      <c r="D515" s="1"/>
      <c r="E515" s="1"/>
      <c r="F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H515" s="2"/>
    </row>
    <row r="516" ht="12.75" customHeight="1">
      <c r="A516" s="1"/>
      <c r="B516" s="1"/>
      <c r="C516" s="1"/>
      <c r="D516" s="1"/>
      <c r="E516" s="1"/>
      <c r="F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H516" s="2"/>
    </row>
    <row r="517" ht="12.75" customHeight="1">
      <c r="A517" s="1"/>
      <c r="B517" s="1"/>
      <c r="C517" s="1"/>
      <c r="D517" s="1"/>
      <c r="E517" s="1"/>
      <c r="F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H517" s="2"/>
    </row>
    <row r="518" ht="12.75" customHeight="1">
      <c r="A518" s="1"/>
      <c r="B518" s="1"/>
      <c r="C518" s="1"/>
      <c r="D518" s="1"/>
      <c r="E518" s="1"/>
      <c r="F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H518" s="2"/>
    </row>
    <row r="519" ht="12.75" customHeight="1">
      <c r="A519" s="1"/>
      <c r="B519" s="1"/>
      <c r="C519" s="1"/>
      <c r="D519" s="1"/>
      <c r="E519" s="1"/>
      <c r="F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H519" s="2"/>
    </row>
    <row r="520" ht="12.75" customHeight="1">
      <c r="A520" s="1"/>
      <c r="B520" s="1"/>
      <c r="C520" s="1"/>
      <c r="D520" s="1"/>
      <c r="E520" s="1"/>
      <c r="F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H520" s="2"/>
    </row>
    <row r="521" ht="12.75" customHeight="1">
      <c r="A521" s="1"/>
      <c r="B521" s="1"/>
      <c r="C521" s="1"/>
      <c r="D521" s="1"/>
      <c r="E521" s="1"/>
      <c r="F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H521" s="2"/>
    </row>
    <row r="522" ht="12.75" customHeight="1">
      <c r="A522" s="1"/>
      <c r="B522" s="1"/>
      <c r="C522" s="1"/>
      <c r="D522" s="1"/>
      <c r="E522" s="1"/>
      <c r="F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H522" s="2"/>
    </row>
    <row r="523" ht="12.75" customHeight="1">
      <c r="A523" s="1"/>
      <c r="B523" s="1"/>
      <c r="C523" s="1"/>
      <c r="D523" s="1"/>
      <c r="E523" s="1"/>
      <c r="F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H523" s="2"/>
    </row>
    <row r="524" ht="12.75" customHeight="1">
      <c r="A524" s="1"/>
      <c r="B524" s="1"/>
      <c r="C524" s="1"/>
      <c r="D524" s="1"/>
      <c r="E524" s="1"/>
      <c r="F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H524" s="2"/>
    </row>
    <row r="525" ht="12.75" customHeight="1">
      <c r="A525" s="1"/>
      <c r="B525" s="1"/>
      <c r="C525" s="1"/>
      <c r="D525" s="1"/>
      <c r="E525" s="1"/>
      <c r="F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H525" s="2"/>
    </row>
    <row r="526" ht="12.75" customHeight="1">
      <c r="A526" s="1"/>
      <c r="B526" s="1"/>
      <c r="C526" s="1"/>
      <c r="D526" s="1"/>
      <c r="E526" s="1"/>
      <c r="F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H526" s="2"/>
    </row>
    <row r="527" ht="12.75" customHeight="1">
      <c r="A527" s="1"/>
      <c r="B527" s="1"/>
      <c r="C527" s="1"/>
      <c r="D527" s="1"/>
      <c r="E527" s="1"/>
      <c r="F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H527" s="2"/>
    </row>
    <row r="528" ht="12.75" customHeight="1">
      <c r="A528" s="1"/>
      <c r="B528" s="1"/>
      <c r="C528" s="1"/>
      <c r="D528" s="1"/>
      <c r="E528" s="1"/>
      <c r="F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H528" s="2"/>
    </row>
    <row r="529" ht="12.75" customHeight="1">
      <c r="A529" s="1"/>
      <c r="B529" s="1"/>
      <c r="C529" s="1"/>
      <c r="D529" s="1"/>
      <c r="E529" s="1"/>
      <c r="F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H529" s="2"/>
    </row>
    <row r="530" ht="12.75" customHeight="1">
      <c r="A530" s="1"/>
      <c r="B530" s="1"/>
      <c r="C530" s="1"/>
      <c r="D530" s="1"/>
      <c r="E530" s="1"/>
      <c r="F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H530" s="2"/>
    </row>
    <row r="531" ht="12.75" customHeight="1">
      <c r="A531" s="1"/>
      <c r="B531" s="1"/>
      <c r="C531" s="1"/>
      <c r="D531" s="1"/>
      <c r="E531" s="1"/>
      <c r="F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H531" s="2"/>
    </row>
    <row r="532" ht="12.75" customHeight="1">
      <c r="A532" s="1"/>
      <c r="B532" s="1"/>
      <c r="C532" s="1"/>
      <c r="D532" s="1"/>
      <c r="E532" s="1"/>
      <c r="F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H532" s="2"/>
    </row>
    <row r="533" ht="12.75" customHeight="1">
      <c r="A533" s="1"/>
      <c r="B533" s="1"/>
      <c r="C533" s="1"/>
      <c r="D533" s="1"/>
      <c r="E533" s="1"/>
      <c r="F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H533" s="2"/>
    </row>
    <row r="534" ht="12.75" customHeight="1">
      <c r="A534" s="1"/>
      <c r="B534" s="1"/>
      <c r="C534" s="1"/>
      <c r="D534" s="1"/>
      <c r="E534" s="1"/>
      <c r="F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H534" s="2"/>
    </row>
    <row r="535" ht="12.75" customHeight="1">
      <c r="A535" s="1"/>
      <c r="B535" s="1"/>
      <c r="C535" s="1"/>
      <c r="D535" s="1"/>
      <c r="E535" s="1"/>
      <c r="F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H535" s="2"/>
    </row>
    <row r="536" ht="12.75" customHeight="1">
      <c r="A536" s="1"/>
      <c r="B536" s="1"/>
      <c r="C536" s="1"/>
      <c r="D536" s="1"/>
      <c r="E536" s="1"/>
      <c r="F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H536" s="2"/>
    </row>
    <row r="537" ht="12.75" customHeight="1">
      <c r="A537" s="1"/>
      <c r="B537" s="1"/>
      <c r="C537" s="1"/>
      <c r="D537" s="1"/>
      <c r="E537" s="1"/>
      <c r="F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H537" s="2"/>
    </row>
    <row r="538" ht="12.75" customHeight="1">
      <c r="A538" s="1"/>
      <c r="B538" s="1"/>
      <c r="C538" s="1"/>
      <c r="D538" s="1"/>
      <c r="E538" s="1"/>
      <c r="F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H538" s="2"/>
    </row>
    <row r="539" ht="12.75" customHeight="1">
      <c r="A539" s="1"/>
      <c r="B539" s="1"/>
      <c r="C539" s="1"/>
      <c r="D539" s="1"/>
      <c r="E539" s="1"/>
      <c r="F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H539" s="2"/>
    </row>
    <row r="540" ht="12.75" customHeight="1">
      <c r="A540" s="1"/>
      <c r="B540" s="1"/>
      <c r="C540" s="1"/>
      <c r="D540" s="1"/>
      <c r="E540" s="1"/>
      <c r="F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H540" s="2"/>
    </row>
    <row r="541" ht="12.75" customHeight="1">
      <c r="A541" s="1"/>
      <c r="B541" s="1"/>
      <c r="C541" s="1"/>
      <c r="D541" s="1"/>
      <c r="E541" s="1"/>
      <c r="F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H541" s="2"/>
    </row>
    <row r="542" ht="12.75" customHeight="1">
      <c r="A542" s="1"/>
      <c r="B542" s="1"/>
      <c r="C542" s="1"/>
      <c r="D542" s="1"/>
      <c r="E542" s="1"/>
      <c r="F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H542" s="2"/>
    </row>
    <row r="543" ht="12.75" customHeight="1">
      <c r="A543" s="1"/>
      <c r="B543" s="1"/>
      <c r="C543" s="1"/>
      <c r="D543" s="1"/>
      <c r="E543" s="1"/>
      <c r="F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H543" s="2"/>
    </row>
    <row r="544" ht="12.75" customHeight="1">
      <c r="A544" s="1"/>
      <c r="B544" s="1"/>
      <c r="C544" s="1"/>
      <c r="D544" s="1"/>
      <c r="E544" s="1"/>
      <c r="F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H544" s="2"/>
    </row>
    <row r="545" ht="12.75" customHeight="1">
      <c r="A545" s="1"/>
      <c r="B545" s="1"/>
      <c r="C545" s="1"/>
      <c r="D545" s="1"/>
      <c r="E545" s="1"/>
      <c r="F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H545" s="2"/>
    </row>
    <row r="546" ht="12.75" customHeight="1">
      <c r="A546" s="1"/>
      <c r="B546" s="1"/>
      <c r="C546" s="1"/>
      <c r="D546" s="1"/>
      <c r="E546" s="1"/>
      <c r="F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H546" s="2"/>
    </row>
    <row r="547" ht="12.75" customHeight="1">
      <c r="A547" s="1"/>
      <c r="B547" s="1"/>
      <c r="C547" s="1"/>
      <c r="D547" s="1"/>
      <c r="E547" s="1"/>
      <c r="F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H547" s="2"/>
    </row>
    <row r="548" ht="12.75" customHeight="1">
      <c r="A548" s="1"/>
      <c r="B548" s="1"/>
      <c r="C548" s="1"/>
      <c r="D548" s="1"/>
      <c r="E548" s="1"/>
      <c r="F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H548" s="2"/>
    </row>
    <row r="549" ht="12.75" customHeight="1">
      <c r="A549" s="1"/>
      <c r="B549" s="1"/>
      <c r="C549" s="1"/>
      <c r="D549" s="1"/>
      <c r="E549" s="1"/>
      <c r="F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H549" s="2"/>
    </row>
    <row r="550" ht="12.75" customHeight="1">
      <c r="A550" s="1"/>
      <c r="B550" s="1"/>
      <c r="C550" s="1"/>
      <c r="D550" s="1"/>
      <c r="E550" s="1"/>
      <c r="F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H550" s="2"/>
    </row>
    <row r="551" ht="12.75" customHeight="1">
      <c r="A551" s="1"/>
      <c r="B551" s="1"/>
      <c r="C551" s="1"/>
      <c r="D551" s="1"/>
      <c r="E551" s="1"/>
      <c r="F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H551" s="2"/>
    </row>
    <row r="552" ht="12.75" customHeight="1">
      <c r="A552" s="1"/>
      <c r="B552" s="1"/>
      <c r="C552" s="1"/>
      <c r="D552" s="1"/>
      <c r="E552" s="1"/>
      <c r="F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H552" s="2"/>
    </row>
    <row r="553" ht="12.75" customHeight="1">
      <c r="A553" s="1"/>
      <c r="B553" s="1"/>
      <c r="C553" s="1"/>
      <c r="D553" s="1"/>
      <c r="E553" s="1"/>
      <c r="F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H553" s="2"/>
    </row>
    <row r="554" ht="12.75" customHeight="1">
      <c r="A554" s="1"/>
      <c r="B554" s="1"/>
      <c r="C554" s="1"/>
      <c r="D554" s="1"/>
      <c r="E554" s="1"/>
      <c r="F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H554" s="2"/>
    </row>
    <row r="555" ht="12.75" customHeight="1">
      <c r="A555" s="1"/>
      <c r="B555" s="1"/>
      <c r="C555" s="1"/>
      <c r="D555" s="1"/>
      <c r="E555" s="1"/>
      <c r="F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H555" s="2"/>
    </row>
    <row r="556" ht="12.75" customHeight="1">
      <c r="A556" s="1"/>
      <c r="B556" s="1"/>
      <c r="C556" s="1"/>
      <c r="D556" s="1"/>
      <c r="E556" s="1"/>
      <c r="F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H556" s="2"/>
    </row>
    <row r="557" ht="12.75" customHeight="1">
      <c r="A557" s="1"/>
      <c r="B557" s="1"/>
      <c r="C557" s="1"/>
      <c r="D557" s="1"/>
      <c r="E557" s="1"/>
      <c r="F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H557" s="2"/>
    </row>
    <row r="558" ht="12.75" customHeight="1">
      <c r="A558" s="1"/>
      <c r="B558" s="1"/>
      <c r="C558" s="1"/>
      <c r="D558" s="1"/>
      <c r="E558" s="1"/>
      <c r="F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H558" s="2"/>
    </row>
    <row r="559" ht="12.75" customHeight="1">
      <c r="A559" s="1"/>
      <c r="B559" s="1"/>
      <c r="C559" s="1"/>
      <c r="D559" s="1"/>
      <c r="E559" s="1"/>
      <c r="F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H559" s="2"/>
    </row>
    <row r="560" ht="12.75" customHeight="1">
      <c r="A560" s="1"/>
      <c r="B560" s="1"/>
      <c r="C560" s="1"/>
      <c r="D560" s="1"/>
      <c r="E560" s="1"/>
      <c r="F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H560" s="2"/>
    </row>
    <row r="561" ht="12.75" customHeight="1">
      <c r="A561" s="1"/>
      <c r="B561" s="1"/>
      <c r="C561" s="1"/>
      <c r="D561" s="1"/>
      <c r="E561" s="1"/>
      <c r="F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H561" s="2"/>
    </row>
    <row r="562" ht="12.75" customHeight="1">
      <c r="A562" s="1"/>
      <c r="B562" s="1"/>
      <c r="C562" s="1"/>
      <c r="D562" s="1"/>
      <c r="E562" s="1"/>
      <c r="F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H562" s="2"/>
    </row>
    <row r="563" ht="12.75" customHeight="1">
      <c r="A563" s="1"/>
      <c r="B563" s="1"/>
      <c r="C563" s="1"/>
      <c r="D563" s="1"/>
      <c r="E563" s="1"/>
      <c r="F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H563" s="2"/>
    </row>
    <row r="564" ht="12.75" customHeight="1">
      <c r="A564" s="1"/>
      <c r="B564" s="1"/>
      <c r="C564" s="1"/>
      <c r="D564" s="1"/>
      <c r="E564" s="1"/>
      <c r="F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H564" s="2"/>
    </row>
    <row r="565" ht="12.75" customHeight="1">
      <c r="A565" s="1"/>
      <c r="B565" s="1"/>
      <c r="C565" s="1"/>
      <c r="D565" s="1"/>
      <c r="E565" s="1"/>
      <c r="F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H565" s="2"/>
    </row>
    <row r="566" ht="12.75" customHeight="1">
      <c r="A566" s="1"/>
      <c r="B566" s="1"/>
      <c r="C566" s="1"/>
      <c r="D566" s="1"/>
      <c r="E566" s="1"/>
      <c r="F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H566" s="2"/>
    </row>
    <row r="567" ht="12.75" customHeight="1">
      <c r="A567" s="1"/>
      <c r="B567" s="1"/>
      <c r="C567" s="1"/>
      <c r="D567" s="1"/>
      <c r="E567" s="1"/>
      <c r="F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H567" s="2"/>
    </row>
    <row r="568" ht="12.75" customHeight="1">
      <c r="A568" s="1"/>
      <c r="B568" s="1"/>
      <c r="C568" s="1"/>
      <c r="D568" s="1"/>
      <c r="E568" s="1"/>
      <c r="F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H568" s="2"/>
    </row>
    <row r="569" ht="12.75" customHeight="1">
      <c r="A569" s="1"/>
      <c r="B569" s="1"/>
      <c r="C569" s="1"/>
      <c r="D569" s="1"/>
      <c r="E569" s="1"/>
      <c r="F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H569" s="2"/>
    </row>
    <row r="570" ht="12.75" customHeight="1">
      <c r="A570" s="1"/>
      <c r="B570" s="1"/>
      <c r="C570" s="1"/>
      <c r="D570" s="1"/>
      <c r="E570" s="1"/>
      <c r="F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H570" s="2"/>
    </row>
    <row r="571" ht="12.75" customHeight="1">
      <c r="A571" s="1"/>
      <c r="B571" s="1"/>
      <c r="C571" s="1"/>
      <c r="D571" s="1"/>
      <c r="E571" s="1"/>
      <c r="F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H571" s="2"/>
    </row>
    <row r="572" ht="12.75" customHeight="1">
      <c r="A572" s="1"/>
      <c r="B572" s="1"/>
      <c r="C572" s="1"/>
      <c r="D572" s="1"/>
      <c r="E572" s="1"/>
      <c r="F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H572" s="2"/>
    </row>
    <row r="573" ht="12.75" customHeight="1">
      <c r="A573" s="1"/>
      <c r="B573" s="1"/>
      <c r="C573" s="1"/>
      <c r="D573" s="1"/>
      <c r="E573" s="1"/>
      <c r="F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H573" s="2"/>
    </row>
    <row r="574" ht="12.75" customHeight="1">
      <c r="A574" s="1"/>
      <c r="B574" s="1"/>
      <c r="C574" s="1"/>
      <c r="D574" s="1"/>
      <c r="E574" s="1"/>
      <c r="F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H574" s="2"/>
    </row>
    <row r="575" ht="12.75" customHeight="1">
      <c r="A575" s="1"/>
      <c r="B575" s="1"/>
      <c r="C575" s="1"/>
      <c r="D575" s="1"/>
      <c r="E575" s="1"/>
      <c r="F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H575" s="2"/>
    </row>
    <row r="576" ht="12.75" customHeight="1">
      <c r="A576" s="1"/>
      <c r="B576" s="1"/>
      <c r="C576" s="1"/>
      <c r="D576" s="1"/>
      <c r="E576" s="1"/>
      <c r="F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H576" s="2"/>
    </row>
    <row r="577" ht="12.75" customHeight="1">
      <c r="A577" s="1"/>
      <c r="B577" s="1"/>
      <c r="C577" s="1"/>
      <c r="D577" s="1"/>
      <c r="E577" s="1"/>
      <c r="F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H577" s="2"/>
    </row>
    <row r="578" ht="12.75" customHeight="1">
      <c r="A578" s="1"/>
      <c r="B578" s="1"/>
      <c r="C578" s="1"/>
      <c r="D578" s="1"/>
      <c r="E578" s="1"/>
      <c r="F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H578" s="2"/>
    </row>
    <row r="579" ht="12.75" customHeight="1">
      <c r="A579" s="1"/>
      <c r="B579" s="1"/>
      <c r="C579" s="1"/>
      <c r="D579" s="1"/>
      <c r="E579" s="1"/>
      <c r="F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H579" s="2"/>
    </row>
    <row r="580" ht="12.75" customHeight="1">
      <c r="A580" s="1"/>
      <c r="B580" s="1"/>
      <c r="C580" s="1"/>
      <c r="D580" s="1"/>
      <c r="E580" s="1"/>
      <c r="F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H580" s="2"/>
    </row>
    <row r="581" ht="12.75" customHeight="1">
      <c r="A581" s="1"/>
      <c r="B581" s="1"/>
      <c r="C581" s="1"/>
      <c r="D581" s="1"/>
      <c r="E581" s="1"/>
      <c r="F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H581" s="2"/>
    </row>
    <row r="582" ht="12.75" customHeight="1">
      <c r="A582" s="1"/>
      <c r="B582" s="1"/>
      <c r="C582" s="1"/>
      <c r="D582" s="1"/>
      <c r="E582" s="1"/>
      <c r="F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H582" s="2"/>
    </row>
    <row r="583" ht="12.75" customHeight="1">
      <c r="A583" s="1"/>
      <c r="B583" s="1"/>
      <c r="C583" s="1"/>
      <c r="D583" s="1"/>
      <c r="E583" s="1"/>
      <c r="F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H583" s="2"/>
    </row>
    <row r="584" ht="12.75" customHeight="1">
      <c r="A584" s="1"/>
      <c r="B584" s="1"/>
      <c r="C584" s="1"/>
      <c r="D584" s="1"/>
      <c r="E584" s="1"/>
      <c r="F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H584" s="2"/>
    </row>
    <row r="585" ht="12.75" customHeight="1">
      <c r="A585" s="1"/>
      <c r="B585" s="1"/>
      <c r="C585" s="1"/>
      <c r="D585" s="1"/>
      <c r="E585" s="1"/>
      <c r="F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H585" s="2"/>
    </row>
    <row r="586" ht="12.75" customHeight="1">
      <c r="A586" s="1"/>
      <c r="B586" s="1"/>
      <c r="C586" s="1"/>
      <c r="D586" s="1"/>
      <c r="E586" s="1"/>
      <c r="F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H586" s="2"/>
    </row>
    <row r="587" ht="12.75" customHeight="1">
      <c r="A587" s="1"/>
      <c r="B587" s="1"/>
      <c r="C587" s="1"/>
      <c r="D587" s="1"/>
      <c r="E587" s="1"/>
      <c r="F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H587" s="2"/>
    </row>
    <row r="588" ht="12.75" customHeight="1">
      <c r="A588" s="1"/>
      <c r="B588" s="1"/>
      <c r="C588" s="1"/>
      <c r="D588" s="1"/>
      <c r="E588" s="1"/>
      <c r="F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H588" s="2"/>
    </row>
    <row r="589" ht="12.75" customHeight="1">
      <c r="A589" s="1"/>
      <c r="B589" s="1"/>
      <c r="C589" s="1"/>
      <c r="D589" s="1"/>
      <c r="E589" s="1"/>
      <c r="F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H589" s="2"/>
    </row>
    <row r="590" ht="12.75" customHeight="1">
      <c r="A590" s="1"/>
      <c r="B590" s="1"/>
      <c r="C590" s="1"/>
      <c r="D590" s="1"/>
      <c r="E590" s="1"/>
      <c r="F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H590" s="2"/>
    </row>
    <row r="591" ht="12.75" customHeight="1">
      <c r="A591" s="1"/>
      <c r="B591" s="1"/>
      <c r="C591" s="1"/>
      <c r="D591" s="1"/>
      <c r="E591" s="1"/>
      <c r="F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H591" s="2"/>
    </row>
    <row r="592" ht="12.75" customHeight="1">
      <c r="A592" s="1"/>
      <c r="B592" s="1"/>
      <c r="C592" s="1"/>
      <c r="D592" s="1"/>
      <c r="E592" s="1"/>
      <c r="F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H592" s="2"/>
    </row>
    <row r="593" ht="12.75" customHeight="1">
      <c r="A593" s="1"/>
      <c r="B593" s="1"/>
      <c r="C593" s="1"/>
      <c r="D593" s="1"/>
      <c r="E593" s="1"/>
      <c r="F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H593" s="2"/>
    </row>
    <row r="594" ht="12.75" customHeight="1">
      <c r="A594" s="1"/>
      <c r="B594" s="1"/>
      <c r="C594" s="1"/>
      <c r="D594" s="1"/>
      <c r="E594" s="1"/>
      <c r="F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H594" s="2"/>
    </row>
    <row r="595" ht="12.75" customHeight="1">
      <c r="A595" s="1"/>
      <c r="B595" s="1"/>
      <c r="C595" s="1"/>
      <c r="D595" s="1"/>
      <c r="E595" s="1"/>
      <c r="F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H595" s="2"/>
    </row>
    <row r="596" ht="12.75" customHeight="1">
      <c r="A596" s="1"/>
      <c r="B596" s="1"/>
      <c r="C596" s="1"/>
      <c r="D596" s="1"/>
      <c r="E596" s="1"/>
      <c r="F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H596" s="2"/>
    </row>
    <row r="597" ht="12.75" customHeight="1">
      <c r="A597" s="1"/>
      <c r="B597" s="1"/>
      <c r="C597" s="1"/>
      <c r="D597" s="1"/>
      <c r="E597" s="1"/>
      <c r="F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H597" s="2"/>
    </row>
    <row r="598" ht="12.75" customHeight="1">
      <c r="A598" s="1"/>
      <c r="B598" s="1"/>
      <c r="C598" s="1"/>
      <c r="D598" s="1"/>
      <c r="E598" s="1"/>
      <c r="F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H598" s="2"/>
    </row>
    <row r="599" ht="12.75" customHeight="1">
      <c r="A599" s="1"/>
      <c r="B599" s="1"/>
      <c r="C599" s="1"/>
      <c r="D599" s="1"/>
      <c r="E599" s="1"/>
      <c r="F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H599" s="2"/>
    </row>
    <row r="600" ht="12.75" customHeight="1">
      <c r="A600" s="1"/>
      <c r="B600" s="1"/>
      <c r="C600" s="1"/>
      <c r="D600" s="1"/>
      <c r="E600" s="1"/>
      <c r="F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H600" s="2"/>
    </row>
    <row r="601" ht="12.75" customHeight="1">
      <c r="A601" s="1"/>
      <c r="B601" s="1"/>
      <c r="C601" s="1"/>
      <c r="D601" s="1"/>
      <c r="E601" s="1"/>
      <c r="F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H601" s="2"/>
    </row>
    <row r="602" ht="12.75" customHeight="1">
      <c r="A602" s="1"/>
      <c r="B602" s="1"/>
      <c r="C602" s="1"/>
      <c r="D602" s="1"/>
      <c r="E602" s="1"/>
      <c r="F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H602" s="2"/>
    </row>
    <row r="603" ht="12.75" customHeight="1">
      <c r="A603" s="1"/>
      <c r="B603" s="1"/>
      <c r="C603" s="1"/>
      <c r="D603" s="1"/>
      <c r="E603" s="1"/>
      <c r="F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H603" s="2"/>
    </row>
    <row r="604" ht="12.75" customHeight="1">
      <c r="A604" s="1"/>
      <c r="B604" s="1"/>
      <c r="C604" s="1"/>
      <c r="D604" s="1"/>
      <c r="E604" s="1"/>
      <c r="F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H604" s="2"/>
    </row>
    <row r="605" ht="12.75" customHeight="1">
      <c r="A605" s="1"/>
      <c r="B605" s="1"/>
      <c r="C605" s="1"/>
      <c r="D605" s="1"/>
      <c r="E605" s="1"/>
      <c r="F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H605" s="2"/>
    </row>
    <row r="606" ht="12.75" customHeight="1">
      <c r="A606" s="1"/>
      <c r="B606" s="1"/>
      <c r="C606" s="1"/>
      <c r="D606" s="1"/>
      <c r="E606" s="1"/>
      <c r="F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H606" s="2"/>
    </row>
    <row r="607" ht="12.75" customHeight="1">
      <c r="A607" s="1"/>
      <c r="B607" s="1"/>
      <c r="C607" s="1"/>
      <c r="D607" s="1"/>
      <c r="E607" s="1"/>
      <c r="F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H607" s="2"/>
    </row>
    <row r="608" ht="12.75" customHeight="1">
      <c r="A608" s="1"/>
      <c r="B608" s="1"/>
      <c r="C608" s="1"/>
      <c r="D608" s="1"/>
      <c r="E608" s="1"/>
      <c r="F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H608" s="2"/>
    </row>
    <row r="609" ht="12.75" customHeight="1">
      <c r="A609" s="1"/>
      <c r="B609" s="1"/>
      <c r="C609" s="1"/>
      <c r="D609" s="1"/>
      <c r="E609" s="1"/>
      <c r="F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H609" s="2"/>
    </row>
    <row r="610" ht="12.75" customHeight="1">
      <c r="A610" s="1"/>
      <c r="B610" s="1"/>
      <c r="C610" s="1"/>
      <c r="D610" s="1"/>
      <c r="E610" s="1"/>
      <c r="F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H610" s="2"/>
    </row>
    <row r="611" ht="12.75" customHeight="1">
      <c r="A611" s="1"/>
      <c r="B611" s="1"/>
      <c r="C611" s="1"/>
      <c r="D611" s="1"/>
      <c r="E611" s="1"/>
      <c r="F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H611" s="2"/>
    </row>
    <row r="612" ht="12.75" customHeight="1">
      <c r="A612" s="1"/>
      <c r="B612" s="1"/>
      <c r="C612" s="1"/>
      <c r="D612" s="1"/>
      <c r="E612" s="1"/>
      <c r="F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H612" s="2"/>
    </row>
    <row r="613" ht="12.75" customHeight="1">
      <c r="A613" s="1"/>
      <c r="B613" s="1"/>
      <c r="C613" s="1"/>
      <c r="D613" s="1"/>
      <c r="E613" s="1"/>
      <c r="F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H613" s="2"/>
    </row>
    <row r="614" ht="12.75" customHeight="1">
      <c r="A614" s="1"/>
      <c r="B614" s="1"/>
      <c r="C614" s="1"/>
      <c r="D614" s="1"/>
      <c r="E614" s="1"/>
      <c r="F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H614" s="2"/>
    </row>
    <row r="615" ht="12.75" customHeight="1">
      <c r="A615" s="1"/>
      <c r="B615" s="1"/>
      <c r="C615" s="1"/>
      <c r="D615" s="1"/>
      <c r="E615" s="1"/>
      <c r="F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H615" s="2"/>
    </row>
    <row r="616" ht="12.75" customHeight="1">
      <c r="A616" s="1"/>
      <c r="B616" s="1"/>
      <c r="C616" s="1"/>
      <c r="D616" s="1"/>
      <c r="E616" s="1"/>
      <c r="F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H616" s="2"/>
    </row>
    <row r="617" ht="12.75" customHeight="1">
      <c r="A617" s="1"/>
      <c r="B617" s="1"/>
      <c r="C617" s="1"/>
      <c r="D617" s="1"/>
      <c r="E617" s="1"/>
      <c r="F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H617" s="2"/>
    </row>
    <row r="618" ht="12.75" customHeight="1">
      <c r="A618" s="1"/>
      <c r="B618" s="1"/>
      <c r="C618" s="1"/>
      <c r="D618" s="1"/>
      <c r="E618" s="1"/>
      <c r="F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H618" s="2"/>
    </row>
    <row r="619" ht="12.75" customHeight="1">
      <c r="A619" s="1"/>
      <c r="B619" s="1"/>
      <c r="C619" s="1"/>
      <c r="D619" s="1"/>
      <c r="E619" s="1"/>
      <c r="F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H619" s="2"/>
    </row>
    <row r="620" ht="12.75" customHeight="1">
      <c r="A620" s="1"/>
      <c r="B620" s="1"/>
      <c r="C620" s="1"/>
      <c r="D620" s="1"/>
      <c r="E620" s="1"/>
      <c r="F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H620" s="2"/>
    </row>
    <row r="621" ht="12.75" customHeight="1">
      <c r="A621" s="1"/>
      <c r="B621" s="1"/>
      <c r="C621" s="1"/>
      <c r="D621" s="1"/>
      <c r="E621" s="1"/>
      <c r="F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H621" s="2"/>
    </row>
    <row r="622" ht="12.75" customHeight="1">
      <c r="A622" s="1"/>
      <c r="B622" s="1"/>
      <c r="C622" s="1"/>
      <c r="D622" s="1"/>
      <c r="E622" s="1"/>
      <c r="F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H622" s="2"/>
    </row>
    <row r="623" ht="12.75" customHeight="1">
      <c r="A623" s="1"/>
      <c r="B623" s="1"/>
      <c r="C623" s="1"/>
      <c r="D623" s="1"/>
      <c r="E623" s="1"/>
      <c r="F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H623" s="2"/>
    </row>
    <row r="624" ht="12.75" customHeight="1">
      <c r="A624" s="1"/>
      <c r="B624" s="1"/>
      <c r="C624" s="1"/>
      <c r="D624" s="1"/>
      <c r="E624" s="1"/>
      <c r="F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H624" s="2"/>
    </row>
    <row r="625" ht="12.75" customHeight="1">
      <c r="A625" s="1"/>
      <c r="B625" s="1"/>
      <c r="C625" s="1"/>
      <c r="D625" s="1"/>
      <c r="E625" s="1"/>
      <c r="F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H625" s="2"/>
    </row>
    <row r="626" ht="12.75" customHeight="1">
      <c r="A626" s="1"/>
      <c r="B626" s="1"/>
      <c r="C626" s="1"/>
      <c r="D626" s="1"/>
      <c r="E626" s="1"/>
      <c r="F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H626" s="2"/>
    </row>
    <row r="627" ht="12.75" customHeight="1">
      <c r="A627" s="1"/>
      <c r="B627" s="1"/>
      <c r="C627" s="1"/>
      <c r="D627" s="1"/>
      <c r="E627" s="1"/>
      <c r="F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H627" s="2"/>
    </row>
    <row r="628" ht="12.75" customHeight="1">
      <c r="A628" s="1"/>
      <c r="B628" s="1"/>
      <c r="C628" s="1"/>
      <c r="D628" s="1"/>
      <c r="E628" s="1"/>
      <c r="F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H628" s="2"/>
    </row>
    <row r="629" ht="12.75" customHeight="1">
      <c r="A629" s="1"/>
      <c r="B629" s="1"/>
      <c r="C629" s="1"/>
      <c r="D629" s="1"/>
      <c r="E629" s="1"/>
      <c r="F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H629" s="2"/>
    </row>
    <row r="630" ht="12.75" customHeight="1">
      <c r="A630" s="1"/>
      <c r="B630" s="1"/>
      <c r="C630" s="1"/>
      <c r="D630" s="1"/>
      <c r="E630" s="1"/>
      <c r="F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H630" s="2"/>
    </row>
    <row r="631" ht="12.75" customHeight="1">
      <c r="A631" s="1"/>
      <c r="B631" s="1"/>
      <c r="C631" s="1"/>
      <c r="D631" s="1"/>
      <c r="E631" s="1"/>
      <c r="F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H631" s="2"/>
    </row>
    <row r="632" ht="12.75" customHeight="1">
      <c r="A632" s="1"/>
      <c r="B632" s="1"/>
      <c r="C632" s="1"/>
      <c r="D632" s="1"/>
      <c r="E632" s="1"/>
      <c r="F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H632" s="2"/>
    </row>
    <row r="633" ht="12.75" customHeight="1">
      <c r="A633" s="1"/>
      <c r="B633" s="1"/>
      <c r="C633" s="1"/>
      <c r="D633" s="1"/>
      <c r="E633" s="1"/>
      <c r="F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H633" s="2"/>
    </row>
    <row r="634" ht="12.75" customHeight="1">
      <c r="A634" s="1"/>
      <c r="B634" s="1"/>
      <c r="C634" s="1"/>
      <c r="D634" s="1"/>
      <c r="E634" s="1"/>
      <c r="F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H634" s="2"/>
    </row>
    <row r="635" ht="12.75" customHeight="1">
      <c r="A635" s="1"/>
      <c r="B635" s="1"/>
      <c r="C635" s="1"/>
      <c r="D635" s="1"/>
      <c r="E635" s="1"/>
      <c r="F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H635" s="2"/>
    </row>
    <row r="636" ht="12.75" customHeight="1">
      <c r="A636" s="1"/>
      <c r="B636" s="1"/>
      <c r="C636" s="1"/>
      <c r="D636" s="1"/>
      <c r="E636" s="1"/>
      <c r="F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H636" s="2"/>
    </row>
    <row r="637" ht="12.75" customHeight="1">
      <c r="A637" s="1"/>
      <c r="B637" s="1"/>
      <c r="C637" s="1"/>
      <c r="D637" s="1"/>
      <c r="E637" s="1"/>
      <c r="F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H637" s="2"/>
    </row>
    <row r="638" ht="12.75" customHeight="1">
      <c r="A638" s="1"/>
      <c r="B638" s="1"/>
      <c r="C638" s="1"/>
      <c r="D638" s="1"/>
      <c r="E638" s="1"/>
      <c r="F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H638" s="2"/>
    </row>
    <row r="639" ht="12.75" customHeight="1">
      <c r="A639" s="1"/>
      <c r="B639" s="1"/>
      <c r="C639" s="1"/>
      <c r="D639" s="1"/>
      <c r="E639" s="1"/>
      <c r="F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H639" s="2"/>
    </row>
    <row r="640" ht="12.75" customHeight="1">
      <c r="A640" s="1"/>
      <c r="B640" s="1"/>
      <c r="C640" s="1"/>
      <c r="D640" s="1"/>
      <c r="E640" s="1"/>
      <c r="F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H640" s="2"/>
    </row>
    <row r="641" ht="12.75" customHeight="1">
      <c r="A641" s="1"/>
      <c r="B641" s="1"/>
      <c r="C641" s="1"/>
      <c r="D641" s="1"/>
      <c r="E641" s="1"/>
      <c r="F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H641" s="2"/>
    </row>
    <row r="642" ht="12.75" customHeight="1">
      <c r="A642" s="1"/>
      <c r="B642" s="1"/>
      <c r="C642" s="1"/>
      <c r="D642" s="1"/>
      <c r="E642" s="1"/>
      <c r="F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H642" s="2"/>
    </row>
    <row r="643" ht="12.75" customHeight="1">
      <c r="A643" s="1"/>
      <c r="B643" s="1"/>
      <c r="C643" s="1"/>
      <c r="D643" s="1"/>
      <c r="E643" s="1"/>
      <c r="F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H643" s="2"/>
    </row>
    <row r="644" ht="12.75" customHeight="1">
      <c r="A644" s="1"/>
      <c r="B644" s="1"/>
      <c r="C644" s="1"/>
      <c r="D644" s="1"/>
      <c r="E644" s="1"/>
      <c r="F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H644" s="2"/>
    </row>
    <row r="645" ht="12.75" customHeight="1">
      <c r="A645" s="1"/>
      <c r="B645" s="1"/>
      <c r="C645" s="1"/>
      <c r="D645" s="1"/>
      <c r="E645" s="1"/>
      <c r="F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H645" s="2"/>
    </row>
    <row r="646" ht="12.75" customHeight="1">
      <c r="A646" s="1"/>
      <c r="B646" s="1"/>
      <c r="C646" s="1"/>
      <c r="D646" s="1"/>
      <c r="E646" s="1"/>
      <c r="F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H646" s="2"/>
    </row>
    <row r="647" ht="12.75" customHeight="1">
      <c r="A647" s="1"/>
      <c r="B647" s="1"/>
      <c r="C647" s="1"/>
      <c r="D647" s="1"/>
      <c r="E647" s="1"/>
      <c r="F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H647" s="2"/>
    </row>
    <row r="648" ht="12.75" customHeight="1">
      <c r="A648" s="1"/>
      <c r="B648" s="1"/>
      <c r="C648" s="1"/>
      <c r="D648" s="1"/>
      <c r="E648" s="1"/>
      <c r="F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H648" s="2"/>
    </row>
    <row r="649" ht="12.75" customHeight="1">
      <c r="A649" s="1"/>
      <c r="B649" s="1"/>
      <c r="C649" s="1"/>
      <c r="D649" s="1"/>
      <c r="E649" s="1"/>
      <c r="F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H649" s="2"/>
    </row>
    <row r="650" ht="12.75" customHeight="1">
      <c r="A650" s="1"/>
      <c r="B650" s="1"/>
      <c r="C650" s="1"/>
      <c r="D650" s="1"/>
      <c r="E650" s="1"/>
      <c r="F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H650" s="2"/>
    </row>
    <row r="651" ht="12.75" customHeight="1">
      <c r="A651" s="1"/>
      <c r="B651" s="1"/>
      <c r="C651" s="1"/>
      <c r="D651" s="1"/>
      <c r="E651" s="1"/>
      <c r="F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H651" s="2"/>
    </row>
    <row r="652" ht="12.75" customHeight="1">
      <c r="A652" s="1"/>
      <c r="B652" s="1"/>
      <c r="C652" s="1"/>
      <c r="D652" s="1"/>
      <c r="E652" s="1"/>
      <c r="F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H652" s="2"/>
    </row>
    <row r="653" ht="12.75" customHeight="1">
      <c r="A653" s="1"/>
      <c r="B653" s="1"/>
      <c r="C653" s="1"/>
      <c r="D653" s="1"/>
      <c r="E653" s="1"/>
      <c r="F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H653" s="2"/>
    </row>
    <row r="654" ht="12.75" customHeight="1">
      <c r="A654" s="1"/>
      <c r="B654" s="1"/>
      <c r="C654" s="1"/>
      <c r="D654" s="1"/>
      <c r="E654" s="1"/>
      <c r="F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H654" s="2"/>
    </row>
    <row r="655" ht="12.75" customHeight="1">
      <c r="A655" s="1"/>
      <c r="B655" s="1"/>
      <c r="C655" s="1"/>
      <c r="D655" s="1"/>
      <c r="E655" s="1"/>
      <c r="F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H655" s="2"/>
    </row>
    <row r="656" ht="12.75" customHeight="1">
      <c r="A656" s="1"/>
      <c r="B656" s="1"/>
      <c r="C656" s="1"/>
      <c r="D656" s="1"/>
      <c r="E656" s="1"/>
      <c r="F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H656" s="2"/>
    </row>
    <row r="657" ht="12.75" customHeight="1">
      <c r="A657" s="1"/>
      <c r="B657" s="1"/>
      <c r="C657" s="1"/>
      <c r="D657" s="1"/>
      <c r="E657" s="1"/>
      <c r="F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H657" s="2"/>
    </row>
    <row r="658" ht="12.75" customHeight="1">
      <c r="A658" s="1"/>
      <c r="B658" s="1"/>
      <c r="C658" s="1"/>
      <c r="D658" s="1"/>
      <c r="E658" s="1"/>
      <c r="F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H658" s="2"/>
    </row>
    <row r="659" ht="12.75" customHeight="1">
      <c r="A659" s="1"/>
      <c r="B659" s="1"/>
      <c r="C659" s="1"/>
      <c r="D659" s="1"/>
      <c r="E659" s="1"/>
      <c r="F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H659" s="2"/>
    </row>
    <row r="660" ht="12.75" customHeight="1">
      <c r="A660" s="1"/>
      <c r="B660" s="1"/>
      <c r="C660" s="1"/>
      <c r="D660" s="1"/>
      <c r="E660" s="1"/>
      <c r="F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H660" s="2"/>
    </row>
    <row r="661" ht="12.75" customHeight="1">
      <c r="A661" s="1"/>
      <c r="B661" s="1"/>
      <c r="C661" s="1"/>
      <c r="D661" s="1"/>
      <c r="E661" s="1"/>
      <c r="F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H661" s="2"/>
    </row>
    <row r="662" ht="12.75" customHeight="1">
      <c r="A662" s="1"/>
      <c r="B662" s="1"/>
      <c r="C662" s="1"/>
      <c r="D662" s="1"/>
      <c r="E662" s="1"/>
      <c r="F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H662" s="2"/>
    </row>
    <row r="663" ht="12.75" customHeight="1">
      <c r="A663" s="1"/>
      <c r="B663" s="1"/>
      <c r="C663" s="1"/>
      <c r="D663" s="1"/>
      <c r="E663" s="1"/>
      <c r="F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H663" s="2"/>
    </row>
    <row r="664" ht="12.75" customHeight="1">
      <c r="A664" s="1"/>
      <c r="B664" s="1"/>
      <c r="C664" s="1"/>
      <c r="D664" s="1"/>
      <c r="E664" s="1"/>
      <c r="F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H664" s="2"/>
    </row>
    <row r="665" ht="12.75" customHeight="1">
      <c r="A665" s="1"/>
      <c r="B665" s="1"/>
      <c r="C665" s="1"/>
      <c r="D665" s="1"/>
      <c r="E665" s="1"/>
      <c r="F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H665" s="2"/>
    </row>
    <row r="666" ht="12.75" customHeight="1">
      <c r="A666" s="1"/>
      <c r="B666" s="1"/>
      <c r="C666" s="1"/>
      <c r="D666" s="1"/>
      <c r="E666" s="1"/>
      <c r="F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H666" s="2"/>
    </row>
    <row r="667" ht="12.75" customHeight="1">
      <c r="A667" s="1"/>
      <c r="B667" s="1"/>
      <c r="C667" s="1"/>
      <c r="D667" s="1"/>
      <c r="E667" s="1"/>
      <c r="F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H667" s="2"/>
    </row>
    <row r="668" ht="12.75" customHeight="1">
      <c r="A668" s="1"/>
      <c r="B668" s="1"/>
      <c r="C668" s="1"/>
      <c r="D668" s="1"/>
      <c r="E668" s="1"/>
      <c r="F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H668" s="2"/>
    </row>
    <row r="669" ht="12.75" customHeight="1">
      <c r="A669" s="1"/>
      <c r="B669" s="1"/>
      <c r="C669" s="1"/>
      <c r="D669" s="1"/>
      <c r="E669" s="1"/>
      <c r="F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H669" s="2"/>
    </row>
    <row r="670" ht="12.75" customHeight="1">
      <c r="A670" s="1"/>
      <c r="B670" s="1"/>
      <c r="C670" s="1"/>
      <c r="D670" s="1"/>
      <c r="E670" s="1"/>
      <c r="F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H670" s="2"/>
    </row>
    <row r="671" ht="12.75" customHeight="1">
      <c r="A671" s="1"/>
      <c r="B671" s="1"/>
      <c r="C671" s="1"/>
      <c r="D671" s="1"/>
      <c r="E671" s="1"/>
      <c r="F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H671" s="2"/>
    </row>
    <row r="672" ht="12.75" customHeight="1">
      <c r="A672" s="1"/>
      <c r="B672" s="1"/>
      <c r="C672" s="1"/>
      <c r="D672" s="1"/>
      <c r="E672" s="1"/>
      <c r="F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H672" s="2"/>
    </row>
    <row r="673" ht="12.75" customHeight="1">
      <c r="A673" s="1"/>
      <c r="B673" s="1"/>
      <c r="C673" s="1"/>
      <c r="D673" s="1"/>
      <c r="E673" s="1"/>
      <c r="F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H673" s="2"/>
    </row>
    <row r="674" ht="12.75" customHeight="1">
      <c r="A674" s="1"/>
      <c r="B674" s="1"/>
      <c r="C674" s="1"/>
      <c r="D674" s="1"/>
      <c r="E674" s="1"/>
      <c r="F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H674" s="2"/>
    </row>
    <row r="675" ht="12.75" customHeight="1">
      <c r="A675" s="1"/>
      <c r="B675" s="1"/>
      <c r="C675" s="1"/>
      <c r="D675" s="1"/>
      <c r="E675" s="1"/>
      <c r="F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H675" s="2"/>
    </row>
    <row r="676" ht="12.75" customHeight="1">
      <c r="A676" s="1"/>
      <c r="B676" s="1"/>
      <c r="C676" s="1"/>
      <c r="D676" s="1"/>
      <c r="E676" s="1"/>
      <c r="F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H676" s="2"/>
    </row>
    <row r="677" ht="12.75" customHeight="1">
      <c r="A677" s="1"/>
      <c r="B677" s="1"/>
      <c r="C677" s="1"/>
      <c r="D677" s="1"/>
      <c r="E677" s="1"/>
      <c r="F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H677" s="2"/>
    </row>
    <row r="678" ht="12.75" customHeight="1">
      <c r="A678" s="1"/>
      <c r="B678" s="1"/>
      <c r="C678" s="1"/>
      <c r="D678" s="1"/>
      <c r="E678" s="1"/>
      <c r="F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H678" s="2"/>
    </row>
    <row r="679" ht="12.75" customHeight="1">
      <c r="A679" s="1"/>
      <c r="B679" s="1"/>
      <c r="C679" s="1"/>
      <c r="D679" s="1"/>
      <c r="E679" s="1"/>
      <c r="F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H679" s="2"/>
    </row>
    <row r="680" ht="12.75" customHeight="1">
      <c r="A680" s="1"/>
      <c r="B680" s="1"/>
      <c r="C680" s="1"/>
      <c r="D680" s="1"/>
      <c r="E680" s="1"/>
      <c r="F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H680" s="2"/>
    </row>
    <row r="681" ht="12.75" customHeight="1">
      <c r="A681" s="1"/>
      <c r="B681" s="1"/>
      <c r="C681" s="1"/>
      <c r="D681" s="1"/>
      <c r="E681" s="1"/>
      <c r="F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H681" s="2"/>
    </row>
    <row r="682" ht="12.75" customHeight="1">
      <c r="A682" s="1"/>
      <c r="B682" s="1"/>
      <c r="C682" s="1"/>
      <c r="D682" s="1"/>
      <c r="E682" s="1"/>
      <c r="F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H682" s="2"/>
    </row>
    <row r="683" ht="12.75" customHeight="1">
      <c r="A683" s="1"/>
      <c r="B683" s="1"/>
      <c r="C683" s="1"/>
      <c r="D683" s="1"/>
      <c r="E683" s="1"/>
      <c r="F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H683" s="2"/>
    </row>
    <row r="684" ht="12.75" customHeight="1">
      <c r="A684" s="1"/>
      <c r="B684" s="1"/>
      <c r="C684" s="1"/>
      <c r="D684" s="1"/>
      <c r="E684" s="1"/>
      <c r="F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H684" s="2"/>
    </row>
    <row r="685" ht="12.75" customHeight="1">
      <c r="A685" s="1"/>
      <c r="B685" s="1"/>
      <c r="C685" s="1"/>
      <c r="D685" s="1"/>
      <c r="E685" s="1"/>
      <c r="F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H685" s="2"/>
    </row>
    <row r="686" ht="12.75" customHeight="1">
      <c r="A686" s="1"/>
      <c r="B686" s="1"/>
      <c r="C686" s="1"/>
      <c r="D686" s="1"/>
      <c r="E686" s="1"/>
      <c r="F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H686" s="2"/>
    </row>
    <row r="687" ht="12.75" customHeight="1">
      <c r="A687" s="1"/>
      <c r="B687" s="1"/>
      <c r="C687" s="1"/>
      <c r="D687" s="1"/>
      <c r="E687" s="1"/>
      <c r="F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H687" s="2"/>
    </row>
    <row r="688" ht="12.75" customHeight="1">
      <c r="A688" s="1"/>
      <c r="B688" s="1"/>
      <c r="C688" s="1"/>
      <c r="D688" s="1"/>
      <c r="E688" s="1"/>
      <c r="F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H688" s="2"/>
    </row>
    <row r="689" ht="12.75" customHeight="1">
      <c r="A689" s="1"/>
      <c r="B689" s="1"/>
      <c r="C689" s="1"/>
      <c r="D689" s="1"/>
      <c r="E689" s="1"/>
      <c r="F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H689" s="2"/>
    </row>
    <row r="690" ht="12.75" customHeight="1">
      <c r="A690" s="1"/>
      <c r="B690" s="1"/>
      <c r="C690" s="1"/>
      <c r="D690" s="1"/>
      <c r="E690" s="1"/>
      <c r="F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H690" s="2"/>
    </row>
    <row r="691" ht="12.75" customHeight="1">
      <c r="A691" s="1"/>
      <c r="B691" s="1"/>
      <c r="C691" s="1"/>
      <c r="D691" s="1"/>
      <c r="E691" s="1"/>
      <c r="F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H691" s="2"/>
    </row>
    <row r="692" ht="12.75" customHeight="1">
      <c r="A692" s="1"/>
      <c r="B692" s="1"/>
      <c r="C692" s="1"/>
      <c r="D692" s="1"/>
      <c r="E692" s="1"/>
      <c r="F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H692" s="2"/>
    </row>
    <row r="693" ht="12.75" customHeight="1">
      <c r="A693" s="1"/>
      <c r="B693" s="1"/>
      <c r="C693" s="1"/>
      <c r="D693" s="1"/>
      <c r="E693" s="1"/>
      <c r="F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H693" s="2"/>
    </row>
    <row r="694" ht="12.75" customHeight="1">
      <c r="A694" s="1"/>
      <c r="B694" s="1"/>
      <c r="C694" s="1"/>
      <c r="D694" s="1"/>
      <c r="E694" s="1"/>
      <c r="F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H694" s="2"/>
    </row>
    <row r="695" ht="12.75" customHeight="1">
      <c r="A695" s="1"/>
      <c r="B695" s="1"/>
      <c r="C695" s="1"/>
      <c r="D695" s="1"/>
      <c r="E695" s="1"/>
      <c r="F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H695" s="2"/>
    </row>
    <row r="696" ht="12.75" customHeight="1">
      <c r="A696" s="1"/>
      <c r="B696" s="1"/>
      <c r="C696" s="1"/>
      <c r="D696" s="1"/>
      <c r="E696" s="1"/>
      <c r="F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H696" s="2"/>
    </row>
    <row r="697" ht="12.75" customHeight="1">
      <c r="A697" s="1"/>
      <c r="B697" s="1"/>
      <c r="C697" s="1"/>
      <c r="D697" s="1"/>
      <c r="E697" s="1"/>
      <c r="F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H697" s="2"/>
    </row>
    <row r="698" ht="12.75" customHeight="1">
      <c r="A698" s="1"/>
      <c r="B698" s="1"/>
      <c r="C698" s="1"/>
      <c r="D698" s="1"/>
      <c r="E698" s="1"/>
      <c r="F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H698" s="2"/>
    </row>
    <row r="699" ht="12.75" customHeight="1">
      <c r="A699" s="1"/>
      <c r="B699" s="1"/>
      <c r="C699" s="1"/>
      <c r="D699" s="1"/>
      <c r="E699" s="1"/>
      <c r="F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H699" s="2"/>
    </row>
    <row r="700" ht="12.75" customHeight="1">
      <c r="A700" s="1"/>
      <c r="B700" s="1"/>
      <c r="C700" s="1"/>
      <c r="D700" s="1"/>
      <c r="E700" s="1"/>
      <c r="F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H700" s="2"/>
    </row>
    <row r="701" ht="12.75" customHeight="1">
      <c r="A701" s="1"/>
      <c r="B701" s="1"/>
      <c r="C701" s="1"/>
      <c r="D701" s="1"/>
      <c r="E701" s="1"/>
      <c r="F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H701" s="2"/>
    </row>
    <row r="702" ht="12.75" customHeight="1">
      <c r="A702" s="1"/>
      <c r="B702" s="1"/>
      <c r="C702" s="1"/>
      <c r="D702" s="1"/>
      <c r="E702" s="1"/>
      <c r="F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H702" s="2"/>
    </row>
    <row r="703" ht="12.75" customHeight="1">
      <c r="A703" s="1"/>
      <c r="B703" s="1"/>
      <c r="C703" s="1"/>
      <c r="D703" s="1"/>
      <c r="E703" s="1"/>
      <c r="F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H703" s="2"/>
    </row>
    <row r="704" ht="12.75" customHeight="1">
      <c r="A704" s="1"/>
      <c r="B704" s="1"/>
      <c r="C704" s="1"/>
      <c r="D704" s="1"/>
      <c r="E704" s="1"/>
      <c r="F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H704" s="2"/>
    </row>
    <row r="705" ht="12.75" customHeight="1">
      <c r="A705" s="1"/>
      <c r="B705" s="1"/>
      <c r="C705" s="1"/>
      <c r="D705" s="1"/>
      <c r="E705" s="1"/>
      <c r="F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H705" s="2"/>
    </row>
    <row r="706" ht="12.75" customHeight="1">
      <c r="A706" s="1"/>
      <c r="B706" s="1"/>
      <c r="C706" s="1"/>
      <c r="D706" s="1"/>
      <c r="E706" s="1"/>
      <c r="F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H706" s="2"/>
    </row>
    <row r="707" ht="12.75" customHeight="1">
      <c r="A707" s="1"/>
      <c r="B707" s="1"/>
      <c r="C707" s="1"/>
      <c r="D707" s="1"/>
      <c r="E707" s="1"/>
      <c r="F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H707" s="2"/>
    </row>
    <row r="708" ht="12.75" customHeight="1">
      <c r="A708" s="1"/>
      <c r="B708" s="1"/>
      <c r="C708" s="1"/>
      <c r="D708" s="1"/>
      <c r="E708" s="1"/>
      <c r="F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H708" s="2"/>
    </row>
    <row r="709" ht="12.75" customHeight="1">
      <c r="A709" s="1"/>
      <c r="B709" s="1"/>
      <c r="C709" s="1"/>
      <c r="D709" s="1"/>
      <c r="E709" s="1"/>
      <c r="F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H709" s="2"/>
    </row>
    <row r="710" ht="12.75" customHeight="1">
      <c r="A710" s="1"/>
      <c r="B710" s="1"/>
      <c r="C710" s="1"/>
      <c r="D710" s="1"/>
      <c r="E710" s="1"/>
      <c r="F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H710" s="2"/>
    </row>
    <row r="711" ht="12.75" customHeight="1">
      <c r="A711" s="1"/>
      <c r="B711" s="1"/>
      <c r="C711" s="1"/>
      <c r="D711" s="1"/>
      <c r="E711" s="1"/>
      <c r="F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H711" s="2"/>
    </row>
    <row r="712" ht="12.75" customHeight="1">
      <c r="A712" s="1"/>
      <c r="B712" s="1"/>
      <c r="C712" s="1"/>
      <c r="D712" s="1"/>
      <c r="E712" s="1"/>
      <c r="F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H712" s="2"/>
    </row>
    <row r="713" ht="12.75" customHeight="1">
      <c r="A713" s="1"/>
      <c r="B713" s="1"/>
      <c r="C713" s="1"/>
      <c r="D713" s="1"/>
      <c r="E713" s="1"/>
      <c r="F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H713" s="2"/>
    </row>
    <row r="714" ht="12.75" customHeight="1">
      <c r="A714" s="1"/>
      <c r="B714" s="1"/>
      <c r="C714" s="1"/>
      <c r="D714" s="1"/>
      <c r="E714" s="1"/>
      <c r="F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H714" s="2"/>
    </row>
    <row r="715" ht="12.75" customHeight="1">
      <c r="A715" s="1"/>
      <c r="B715" s="1"/>
      <c r="C715" s="1"/>
      <c r="D715" s="1"/>
      <c r="E715" s="1"/>
      <c r="F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H715" s="2"/>
    </row>
    <row r="716" ht="12.75" customHeight="1">
      <c r="A716" s="1"/>
      <c r="B716" s="1"/>
      <c r="C716" s="1"/>
      <c r="D716" s="1"/>
      <c r="E716" s="1"/>
      <c r="F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H716" s="2"/>
    </row>
    <row r="717" ht="12.75" customHeight="1">
      <c r="A717" s="1"/>
      <c r="B717" s="1"/>
      <c r="C717" s="1"/>
      <c r="D717" s="1"/>
      <c r="E717" s="1"/>
      <c r="F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H717" s="2"/>
    </row>
    <row r="718" ht="12.75" customHeight="1">
      <c r="A718" s="1"/>
      <c r="B718" s="1"/>
      <c r="C718" s="1"/>
      <c r="D718" s="1"/>
      <c r="E718" s="1"/>
      <c r="F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H718" s="2"/>
    </row>
    <row r="719" ht="12.75" customHeight="1">
      <c r="A719" s="1"/>
      <c r="B719" s="1"/>
      <c r="C719" s="1"/>
      <c r="D719" s="1"/>
      <c r="E719" s="1"/>
      <c r="F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H719" s="2"/>
    </row>
    <row r="720" ht="12.75" customHeight="1">
      <c r="A720" s="1"/>
      <c r="B720" s="1"/>
      <c r="C720" s="1"/>
      <c r="D720" s="1"/>
      <c r="E720" s="1"/>
      <c r="F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H720" s="2"/>
    </row>
    <row r="721" ht="12.75" customHeight="1">
      <c r="A721" s="1"/>
      <c r="B721" s="1"/>
      <c r="C721" s="1"/>
      <c r="D721" s="1"/>
      <c r="E721" s="1"/>
      <c r="F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H721" s="2"/>
    </row>
    <row r="722" ht="12.75" customHeight="1">
      <c r="A722" s="1"/>
      <c r="B722" s="1"/>
      <c r="C722" s="1"/>
      <c r="D722" s="1"/>
      <c r="E722" s="1"/>
      <c r="F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H722" s="2"/>
    </row>
    <row r="723" ht="12.75" customHeight="1">
      <c r="A723" s="1"/>
      <c r="B723" s="1"/>
      <c r="C723" s="1"/>
      <c r="D723" s="1"/>
      <c r="E723" s="1"/>
      <c r="F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H723" s="2"/>
    </row>
    <row r="724" ht="12.75" customHeight="1">
      <c r="A724" s="1"/>
      <c r="B724" s="1"/>
      <c r="C724" s="1"/>
      <c r="D724" s="1"/>
      <c r="E724" s="1"/>
      <c r="F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H724" s="2"/>
    </row>
    <row r="725" ht="12.75" customHeight="1">
      <c r="A725" s="1"/>
      <c r="B725" s="1"/>
      <c r="C725" s="1"/>
      <c r="D725" s="1"/>
      <c r="E725" s="1"/>
      <c r="F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H725" s="2"/>
    </row>
    <row r="726" ht="12.75" customHeight="1">
      <c r="A726" s="1"/>
      <c r="B726" s="1"/>
      <c r="C726" s="1"/>
      <c r="D726" s="1"/>
      <c r="E726" s="1"/>
      <c r="F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H726" s="2"/>
    </row>
    <row r="727" ht="12.75" customHeight="1">
      <c r="A727" s="1"/>
      <c r="B727" s="1"/>
      <c r="C727" s="1"/>
      <c r="D727" s="1"/>
      <c r="E727" s="1"/>
      <c r="F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H727" s="2"/>
    </row>
    <row r="728" ht="12.75" customHeight="1">
      <c r="A728" s="1"/>
      <c r="B728" s="1"/>
      <c r="C728" s="1"/>
      <c r="D728" s="1"/>
      <c r="E728" s="1"/>
      <c r="F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H728" s="2"/>
    </row>
    <row r="729" ht="12.75" customHeight="1">
      <c r="A729" s="1"/>
      <c r="B729" s="1"/>
      <c r="C729" s="1"/>
      <c r="D729" s="1"/>
      <c r="E729" s="1"/>
      <c r="F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H729" s="2"/>
    </row>
    <row r="730" ht="12.75" customHeight="1">
      <c r="A730" s="1"/>
      <c r="B730" s="1"/>
      <c r="C730" s="1"/>
      <c r="D730" s="1"/>
      <c r="E730" s="1"/>
      <c r="F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H730" s="2"/>
    </row>
    <row r="731" ht="12.75" customHeight="1">
      <c r="A731" s="1"/>
      <c r="B731" s="1"/>
      <c r="C731" s="1"/>
      <c r="D731" s="1"/>
      <c r="E731" s="1"/>
      <c r="F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H731" s="2"/>
    </row>
    <row r="732" ht="12.75" customHeight="1">
      <c r="A732" s="1"/>
      <c r="B732" s="1"/>
      <c r="C732" s="1"/>
      <c r="D732" s="1"/>
      <c r="E732" s="1"/>
      <c r="F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H732" s="2"/>
    </row>
    <row r="733" ht="12.75" customHeight="1">
      <c r="A733" s="1"/>
      <c r="B733" s="1"/>
      <c r="C733" s="1"/>
      <c r="D733" s="1"/>
      <c r="E733" s="1"/>
      <c r="F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H733" s="2"/>
    </row>
    <row r="734" ht="12.75" customHeight="1">
      <c r="A734" s="1"/>
      <c r="B734" s="1"/>
      <c r="C734" s="1"/>
      <c r="D734" s="1"/>
      <c r="E734" s="1"/>
      <c r="F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H734" s="2"/>
    </row>
    <row r="735" ht="12.75" customHeight="1">
      <c r="A735" s="1"/>
      <c r="B735" s="1"/>
      <c r="C735" s="1"/>
      <c r="D735" s="1"/>
      <c r="E735" s="1"/>
      <c r="F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H735" s="2"/>
    </row>
    <row r="736" ht="12.75" customHeight="1">
      <c r="A736" s="1"/>
      <c r="B736" s="1"/>
      <c r="C736" s="1"/>
      <c r="D736" s="1"/>
      <c r="E736" s="1"/>
      <c r="F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H736" s="2"/>
    </row>
    <row r="737" ht="12.75" customHeight="1">
      <c r="A737" s="1"/>
      <c r="B737" s="1"/>
      <c r="C737" s="1"/>
      <c r="D737" s="1"/>
      <c r="E737" s="1"/>
      <c r="F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H737" s="2"/>
    </row>
    <row r="738" ht="12.75" customHeight="1">
      <c r="A738" s="1"/>
      <c r="B738" s="1"/>
      <c r="C738" s="1"/>
      <c r="D738" s="1"/>
      <c r="E738" s="1"/>
      <c r="F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H738" s="2"/>
    </row>
    <row r="739" ht="12.75" customHeight="1">
      <c r="A739" s="1"/>
      <c r="B739" s="1"/>
      <c r="C739" s="1"/>
      <c r="D739" s="1"/>
      <c r="E739" s="1"/>
      <c r="F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H739" s="2"/>
    </row>
    <row r="740" ht="12.75" customHeight="1">
      <c r="A740" s="1"/>
      <c r="B740" s="1"/>
      <c r="C740" s="1"/>
      <c r="D740" s="1"/>
      <c r="E740" s="1"/>
      <c r="F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H740" s="2"/>
    </row>
    <row r="741" ht="12.75" customHeight="1">
      <c r="A741" s="1"/>
      <c r="B741" s="1"/>
      <c r="C741" s="1"/>
      <c r="D741" s="1"/>
      <c r="E741" s="1"/>
      <c r="F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H741" s="2"/>
    </row>
    <row r="742" ht="12.75" customHeight="1">
      <c r="A742" s="1"/>
      <c r="B742" s="1"/>
      <c r="C742" s="1"/>
      <c r="D742" s="1"/>
      <c r="E742" s="1"/>
      <c r="F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H742" s="2"/>
    </row>
    <row r="743" ht="12.75" customHeight="1">
      <c r="A743" s="1"/>
      <c r="B743" s="1"/>
      <c r="C743" s="1"/>
      <c r="D743" s="1"/>
      <c r="E743" s="1"/>
      <c r="F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H743" s="2"/>
    </row>
    <row r="744" ht="12.75" customHeight="1">
      <c r="A744" s="1"/>
      <c r="B744" s="1"/>
      <c r="C744" s="1"/>
      <c r="D744" s="1"/>
      <c r="E744" s="1"/>
      <c r="F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H744" s="2"/>
    </row>
    <row r="745" ht="12.75" customHeight="1">
      <c r="A745" s="1"/>
      <c r="B745" s="1"/>
      <c r="C745" s="1"/>
      <c r="D745" s="1"/>
      <c r="E745" s="1"/>
      <c r="F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H745" s="2"/>
    </row>
    <row r="746" ht="12.75" customHeight="1">
      <c r="A746" s="1"/>
      <c r="B746" s="1"/>
      <c r="C746" s="1"/>
      <c r="D746" s="1"/>
      <c r="E746" s="1"/>
      <c r="F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H746" s="2"/>
    </row>
    <row r="747" ht="12.75" customHeight="1">
      <c r="A747" s="1"/>
      <c r="B747" s="1"/>
      <c r="C747" s="1"/>
      <c r="D747" s="1"/>
      <c r="E747" s="1"/>
      <c r="F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H747" s="2"/>
    </row>
    <row r="748" ht="12.75" customHeight="1">
      <c r="A748" s="1"/>
      <c r="B748" s="1"/>
      <c r="C748" s="1"/>
      <c r="D748" s="1"/>
      <c r="E748" s="1"/>
      <c r="F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H748" s="2"/>
    </row>
    <row r="749" ht="12.75" customHeight="1">
      <c r="A749" s="1"/>
      <c r="B749" s="1"/>
      <c r="C749" s="1"/>
      <c r="D749" s="1"/>
      <c r="E749" s="1"/>
      <c r="F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H749" s="2"/>
    </row>
    <row r="750" ht="12.75" customHeight="1">
      <c r="A750" s="1"/>
      <c r="B750" s="1"/>
      <c r="C750" s="1"/>
      <c r="D750" s="1"/>
      <c r="E750" s="1"/>
      <c r="F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H750" s="2"/>
    </row>
    <row r="751" ht="12.75" customHeight="1">
      <c r="A751" s="1"/>
      <c r="B751" s="1"/>
      <c r="C751" s="1"/>
      <c r="D751" s="1"/>
      <c r="E751" s="1"/>
      <c r="F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H751" s="2"/>
    </row>
    <row r="752" ht="12.75" customHeight="1">
      <c r="A752" s="1"/>
      <c r="B752" s="1"/>
      <c r="C752" s="1"/>
      <c r="D752" s="1"/>
      <c r="E752" s="1"/>
      <c r="F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H752" s="2"/>
    </row>
    <row r="753" ht="12.75" customHeight="1">
      <c r="A753" s="1"/>
      <c r="B753" s="1"/>
      <c r="C753" s="1"/>
      <c r="D753" s="1"/>
      <c r="E753" s="1"/>
      <c r="F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H753" s="2"/>
    </row>
    <row r="754" ht="12.75" customHeight="1">
      <c r="A754" s="1"/>
      <c r="B754" s="1"/>
      <c r="C754" s="1"/>
      <c r="D754" s="1"/>
      <c r="E754" s="1"/>
      <c r="F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H754" s="2"/>
    </row>
    <row r="755" ht="12.75" customHeight="1">
      <c r="A755" s="1"/>
      <c r="B755" s="1"/>
      <c r="C755" s="1"/>
      <c r="D755" s="1"/>
      <c r="E755" s="1"/>
      <c r="F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H755" s="2"/>
    </row>
    <row r="756" ht="12.75" customHeight="1">
      <c r="A756" s="1"/>
      <c r="B756" s="1"/>
      <c r="C756" s="1"/>
      <c r="D756" s="1"/>
      <c r="E756" s="1"/>
      <c r="F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H756" s="2"/>
    </row>
    <row r="757" ht="12.75" customHeight="1">
      <c r="A757" s="1"/>
      <c r="B757" s="1"/>
      <c r="C757" s="1"/>
      <c r="D757" s="1"/>
      <c r="E757" s="1"/>
      <c r="F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H757" s="2"/>
    </row>
    <row r="758" ht="12.75" customHeight="1">
      <c r="A758" s="1"/>
      <c r="B758" s="1"/>
      <c r="C758" s="1"/>
      <c r="D758" s="1"/>
      <c r="E758" s="1"/>
      <c r="F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H758" s="2"/>
    </row>
    <row r="759" ht="12.75" customHeight="1">
      <c r="A759" s="1"/>
      <c r="B759" s="1"/>
      <c r="C759" s="1"/>
      <c r="D759" s="1"/>
      <c r="E759" s="1"/>
      <c r="F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H759" s="2"/>
    </row>
    <row r="760" ht="12.75" customHeight="1">
      <c r="A760" s="1"/>
      <c r="B760" s="1"/>
      <c r="C760" s="1"/>
      <c r="D760" s="1"/>
      <c r="E760" s="1"/>
      <c r="F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H760" s="2"/>
    </row>
    <row r="761" ht="12.75" customHeight="1">
      <c r="A761" s="1"/>
      <c r="B761" s="1"/>
      <c r="C761" s="1"/>
      <c r="D761" s="1"/>
      <c r="E761" s="1"/>
      <c r="F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H761" s="2"/>
    </row>
    <row r="762" ht="12.75" customHeight="1">
      <c r="A762" s="1"/>
      <c r="B762" s="1"/>
      <c r="C762" s="1"/>
      <c r="D762" s="1"/>
      <c r="E762" s="1"/>
      <c r="F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H762" s="2"/>
    </row>
    <row r="763" ht="12.75" customHeight="1">
      <c r="A763" s="1"/>
      <c r="B763" s="1"/>
      <c r="C763" s="1"/>
      <c r="D763" s="1"/>
      <c r="E763" s="1"/>
      <c r="F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H763" s="2"/>
    </row>
    <row r="764" ht="12.75" customHeight="1">
      <c r="A764" s="1"/>
      <c r="B764" s="1"/>
      <c r="C764" s="1"/>
      <c r="D764" s="1"/>
      <c r="E764" s="1"/>
      <c r="F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H764" s="2"/>
    </row>
    <row r="765" ht="12.75" customHeight="1">
      <c r="A765" s="1"/>
      <c r="B765" s="1"/>
      <c r="C765" s="1"/>
      <c r="D765" s="1"/>
      <c r="E765" s="1"/>
      <c r="F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H765" s="2"/>
    </row>
    <row r="766" ht="12.75" customHeight="1">
      <c r="A766" s="1"/>
      <c r="B766" s="1"/>
      <c r="C766" s="1"/>
      <c r="D766" s="1"/>
      <c r="E766" s="1"/>
      <c r="F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H766" s="2"/>
    </row>
    <row r="767" ht="12.75" customHeight="1">
      <c r="A767" s="1"/>
      <c r="B767" s="1"/>
      <c r="C767" s="1"/>
      <c r="D767" s="1"/>
      <c r="E767" s="1"/>
      <c r="F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H767" s="2"/>
    </row>
    <row r="768" ht="12.75" customHeight="1">
      <c r="A768" s="1"/>
      <c r="B768" s="1"/>
      <c r="C768" s="1"/>
      <c r="D768" s="1"/>
      <c r="E768" s="1"/>
      <c r="F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H768" s="2"/>
    </row>
    <row r="769" ht="12.75" customHeight="1">
      <c r="A769" s="1"/>
      <c r="B769" s="1"/>
      <c r="C769" s="1"/>
      <c r="D769" s="1"/>
      <c r="E769" s="1"/>
      <c r="F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H769" s="2"/>
    </row>
    <row r="770" ht="12.75" customHeight="1">
      <c r="A770" s="1"/>
      <c r="B770" s="1"/>
      <c r="C770" s="1"/>
      <c r="D770" s="1"/>
      <c r="E770" s="1"/>
      <c r="F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H770" s="2"/>
    </row>
    <row r="771" ht="12.75" customHeight="1">
      <c r="A771" s="1"/>
      <c r="B771" s="1"/>
      <c r="C771" s="1"/>
      <c r="D771" s="1"/>
      <c r="E771" s="1"/>
      <c r="F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H771" s="2"/>
    </row>
    <row r="772" ht="12.75" customHeight="1">
      <c r="A772" s="1"/>
      <c r="B772" s="1"/>
      <c r="C772" s="1"/>
      <c r="D772" s="1"/>
      <c r="E772" s="1"/>
      <c r="F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H772" s="2"/>
    </row>
    <row r="773" ht="12.75" customHeight="1">
      <c r="A773" s="1"/>
      <c r="B773" s="1"/>
      <c r="C773" s="1"/>
      <c r="D773" s="1"/>
      <c r="E773" s="1"/>
      <c r="F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H773" s="2"/>
    </row>
    <row r="774" ht="12.75" customHeight="1">
      <c r="A774" s="1"/>
      <c r="B774" s="1"/>
      <c r="C774" s="1"/>
      <c r="D774" s="1"/>
      <c r="E774" s="1"/>
      <c r="F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H774" s="2"/>
    </row>
    <row r="775" ht="12.75" customHeight="1">
      <c r="A775" s="1"/>
      <c r="B775" s="1"/>
      <c r="C775" s="1"/>
      <c r="D775" s="1"/>
      <c r="E775" s="1"/>
      <c r="F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H775" s="2"/>
    </row>
    <row r="776" ht="12.75" customHeight="1">
      <c r="A776" s="1"/>
      <c r="B776" s="1"/>
      <c r="C776" s="1"/>
      <c r="D776" s="1"/>
      <c r="E776" s="1"/>
      <c r="F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H776" s="2"/>
    </row>
    <row r="777" ht="12.75" customHeight="1">
      <c r="A777" s="1"/>
      <c r="B777" s="1"/>
      <c r="C777" s="1"/>
      <c r="D777" s="1"/>
      <c r="E777" s="1"/>
      <c r="F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H777" s="2"/>
    </row>
    <row r="778" ht="12.75" customHeight="1">
      <c r="A778" s="1"/>
      <c r="B778" s="1"/>
      <c r="C778" s="1"/>
      <c r="D778" s="1"/>
      <c r="E778" s="1"/>
      <c r="F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H778" s="2"/>
    </row>
    <row r="779" ht="12.75" customHeight="1">
      <c r="A779" s="1"/>
      <c r="B779" s="1"/>
      <c r="C779" s="1"/>
      <c r="D779" s="1"/>
      <c r="E779" s="1"/>
      <c r="F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H779" s="2"/>
    </row>
    <row r="780" ht="12.75" customHeight="1">
      <c r="A780" s="1"/>
      <c r="B780" s="1"/>
      <c r="C780" s="1"/>
      <c r="D780" s="1"/>
      <c r="E780" s="1"/>
      <c r="F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H780" s="2"/>
    </row>
    <row r="781" ht="12.75" customHeight="1">
      <c r="A781" s="1"/>
      <c r="B781" s="1"/>
      <c r="C781" s="1"/>
      <c r="D781" s="1"/>
      <c r="E781" s="1"/>
      <c r="F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H781" s="2"/>
    </row>
    <row r="782" ht="12.75" customHeight="1">
      <c r="A782" s="1"/>
      <c r="B782" s="1"/>
      <c r="C782" s="1"/>
      <c r="D782" s="1"/>
      <c r="E782" s="1"/>
      <c r="F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H782" s="2"/>
    </row>
    <row r="783" ht="12.75" customHeight="1">
      <c r="A783" s="1"/>
      <c r="B783" s="1"/>
      <c r="C783" s="1"/>
      <c r="D783" s="1"/>
      <c r="E783" s="1"/>
      <c r="F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H783" s="2"/>
    </row>
    <row r="784" ht="12.75" customHeight="1">
      <c r="A784" s="1"/>
      <c r="B784" s="1"/>
      <c r="C784" s="1"/>
      <c r="D784" s="1"/>
      <c r="E784" s="1"/>
      <c r="F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H784" s="2"/>
    </row>
    <row r="785" ht="12.75" customHeight="1">
      <c r="A785" s="1"/>
      <c r="B785" s="1"/>
      <c r="C785" s="1"/>
      <c r="D785" s="1"/>
      <c r="E785" s="1"/>
      <c r="F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H785" s="2"/>
    </row>
    <row r="786" ht="12.75" customHeight="1">
      <c r="A786" s="1"/>
      <c r="B786" s="1"/>
      <c r="C786" s="1"/>
      <c r="D786" s="1"/>
      <c r="E786" s="1"/>
      <c r="F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H786" s="2"/>
    </row>
    <row r="787" ht="12.75" customHeight="1">
      <c r="A787" s="1"/>
      <c r="B787" s="1"/>
      <c r="C787" s="1"/>
      <c r="D787" s="1"/>
      <c r="E787" s="1"/>
      <c r="F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H787" s="2"/>
    </row>
    <row r="788" ht="12.75" customHeight="1">
      <c r="A788" s="1"/>
      <c r="B788" s="1"/>
      <c r="C788" s="1"/>
      <c r="D788" s="1"/>
      <c r="E788" s="1"/>
      <c r="F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H788" s="2"/>
    </row>
    <row r="789" ht="12.75" customHeight="1">
      <c r="A789" s="1"/>
      <c r="B789" s="1"/>
      <c r="C789" s="1"/>
      <c r="D789" s="1"/>
      <c r="E789" s="1"/>
      <c r="F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H789" s="2"/>
    </row>
    <row r="790" ht="12.75" customHeight="1">
      <c r="A790" s="1"/>
      <c r="B790" s="1"/>
      <c r="C790" s="1"/>
      <c r="D790" s="1"/>
      <c r="E790" s="1"/>
      <c r="F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H790" s="2"/>
    </row>
    <row r="791" ht="12.75" customHeight="1">
      <c r="A791" s="1"/>
      <c r="B791" s="1"/>
      <c r="C791" s="1"/>
      <c r="D791" s="1"/>
      <c r="E791" s="1"/>
      <c r="F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H791" s="2"/>
    </row>
    <row r="792" ht="12.75" customHeight="1">
      <c r="A792" s="1"/>
      <c r="B792" s="1"/>
      <c r="C792" s="1"/>
      <c r="D792" s="1"/>
      <c r="E792" s="1"/>
      <c r="F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H792" s="2"/>
    </row>
    <row r="793" ht="12.75" customHeight="1">
      <c r="A793" s="1"/>
      <c r="B793" s="1"/>
      <c r="C793" s="1"/>
      <c r="D793" s="1"/>
      <c r="E793" s="1"/>
      <c r="F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H793" s="2"/>
    </row>
    <row r="794" ht="12.75" customHeight="1">
      <c r="A794" s="1"/>
      <c r="B794" s="1"/>
      <c r="C794" s="1"/>
      <c r="D794" s="1"/>
      <c r="E794" s="1"/>
      <c r="F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H794" s="2"/>
    </row>
    <row r="795" ht="12.75" customHeight="1">
      <c r="A795" s="1"/>
      <c r="B795" s="1"/>
      <c r="C795" s="1"/>
      <c r="D795" s="1"/>
      <c r="E795" s="1"/>
      <c r="F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H795" s="2"/>
    </row>
    <row r="796" ht="12.75" customHeight="1">
      <c r="A796" s="1"/>
      <c r="B796" s="1"/>
      <c r="C796" s="1"/>
      <c r="D796" s="1"/>
      <c r="E796" s="1"/>
      <c r="F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H796" s="2"/>
    </row>
    <row r="797" ht="12.75" customHeight="1">
      <c r="A797" s="1"/>
      <c r="B797" s="1"/>
      <c r="C797" s="1"/>
      <c r="D797" s="1"/>
      <c r="E797" s="1"/>
      <c r="F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H797" s="2"/>
    </row>
    <row r="798" ht="12.75" customHeight="1">
      <c r="A798" s="1"/>
      <c r="B798" s="1"/>
      <c r="C798" s="1"/>
      <c r="D798" s="1"/>
      <c r="E798" s="1"/>
      <c r="F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H798" s="2"/>
    </row>
    <row r="799" ht="12.75" customHeight="1">
      <c r="A799" s="1"/>
      <c r="B799" s="1"/>
      <c r="C799" s="1"/>
      <c r="D799" s="1"/>
      <c r="E799" s="1"/>
      <c r="F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H799" s="2"/>
    </row>
    <row r="800" ht="12.75" customHeight="1">
      <c r="A800" s="1"/>
      <c r="B800" s="1"/>
      <c r="C800" s="1"/>
      <c r="D800" s="1"/>
      <c r="E800" s="1"/>
      <c r="F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H800" s="2"/>
    </row>
    <row r="801" ht="12.75" customHeight="1">
      <c r="A801" s="1"/>
      <c r="B801" s="1"/>
      <c r="C801" s="1"/>
      <c r="D801" s="1"/>
      <c r="E801" s="1"/>
      <c r="F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H801" s="2"/>
    </row>
    <row r="802" ht="12.75" customHeight="1">
      <c r="A802" s="1"/>
      <c r="B802" s="1"/>
      <c r="C802" s="1"/>
      <c r="D802" s="1"/>
      <c r="E802" s="1"/>
      <c r="F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H802" s="2"/>
    </row>
    <row r="803" ht="12.75" customHeight="1">
      <c r="A803" s="1"/>
      <c r="B803" s="1"/>
      <c r="C803" s="1"/>
      <c r="D803" s="1"/>
      <c r="E803" s="1"/>
      <c r="F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H803" s="2"/>
    </row>
    <row r="804" ht="12.75" customHeight="1">
      <c r="A804" s="1"/>
      <c r="B804" s="1"/>
      <c r="C804" s="1"/>
      <c r="D804" s="1"/>
      <c r="E804" s="1"/>
      <c r="F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H804" s="2"/>
    </row>
    <row r="805" ht="12.75" customHeight="1">
      <c r="A805" s="1"/>
      <c r="B805" s="1"/>
      <c r="C805" s="1"/>
      <c r="D805" s="1"/>
      <c r="E805" s="1"/>
      <c r="F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H805" s="2"/>
    </row>
    <row r="806" ht="12.75" customHeight="1">
      <c r="A806" s="1"/>
      <c r="B806" s="1"/>
      <c r="C806" s="1"/>
      <c r="D806" s="1"/>
      <c r="E806" s="1"/>
      <c r="F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H806" s="2"/>
    </row>
    <row r="807" ht="12.75" customHeight="1">
      <c r="A807" s="1"/>
      <c r="B807" s="1"/>
      <c r="C807" s="1"/>
      <c r="D807" s="1"/>
      <c r="E807" s="1"/>
      <c r="F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H807" s="2"/>
    </row>
    <row r="808" ht="12.75" customHeight="1">
      <c r="A808" s="1"/>
      <c r="B808" s="1"/>
      <c r="C808" s="1"/>
      <c r="D808" s="1"/>
      <c r="E808" s="1"/>
      <c r="F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H808" s="2"/>
    </row>
    <row r="809" ht="12.75" customHeight="1">
      <c r="A809" s="1"/>
      <c r="B809" s="1"/>
      <c r="C809" s="1"/>
      <c r="D809" s="1"/>
      <c r="E809" s="1"/>
      <c r="F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H809" s="2"/>
    </row>
    <row r="810" ht="12.75" customHeight="1">
      <c r="A810" s="1"/>
      <c r="B810" s="1"/>
      <c r="C810" s="1"/>
      <c r="D810" s="1"/>
      <c r="E810" s="1"/>
      <c r="F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H810" s="2"/>
    </row>
    <row r="811" ht="12.75" customHeight="1">
      <c r="A811" s="1"/>
      <c r="B811" s="1"/>
      <c r="C811" s="1"/>
      <c r="D811" s="1"/>
      <c r="E811" s="1"/>
      <c r="F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H811" s="2"/>
    </row>
    <row r="812" ht="12.75" customHeight="1">
      <c r="A812" s="1"/>
      <c r="B812" s="1"/>
      <c r="C812" s="1"/>
      <c r="D812" s="1"/>
      <c r="E812" s="1"/>
      <c r="F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H812" s="2"/>
    </row>
    <row r="813" ht="12.75" customHeight="1">
      <c r="A813" s="1"/>
      <c r="B813" s="1"/>
      <c r="C813" s="1"/>
      <c r="D813" s="1"/>
      <c r="E813" s="1"/>
      <c r="F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H813" s="2"/>
    </row>
    <row r="814" ht="12.75" customHeight="1">
      <c r="A814" s="1"/>
      <c r="B814" s="1"/>
      <c r="C814" s="1"/>
      <c r="D814" s="1"/>
      <c r="E814" s="1"/>
      <c r="F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H814" s="2"/>
    </row>
    <row r="815" ht="12.75" customHeight="1">
      <c r="A815" s="1"/>
      <c r="B815" s="1"/>
      <c r="C815" s="1"/>
      <c r="D815" s="1"/>
      <c r="E815" s="1"/>
      <c r="F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H815" s="2"/>
    </row>
    <row r="816" ht="12.75" customHeight="1">
      <c r="A816" s="1"/>
      <c r="B816" s="1"/>
      <c r="C816" s="1"/>
      <c r="D816" s="1"/>
      <c r="E816" s="1"/>
      <c r="F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H816" s="2"/>
    </row>
    <row r="817" ht="12.75" customHeight="1">
      <c r="A817" s="1"/>
      <c r="B817" s="1"/>
      <c r="C817" s="1"/>
      <c r="D817" s="1"/>
      <c r="E817" s="1"/>
      <c r="F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H817" s="2"/>
    </row>
    <row r="818" ht="12.75" customHeight="1">
      <c r="A818" s="1"/>
      <c r="B818" s="1"/>
      <c r="C818" s="1"/>
      <c r="D818" s="1"/>
      <c r="E818" s="1"/>
      <c r="F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H818" s="2"/>
    </row>
    <row r="819" ht="12.75" customHeight="1">
      <c r="A819" s="1"/>
      <c r="B819" s="1"/>
      <c r="C819" s="1"/>
      <c r="D819" s="1"/>
      <c r="E819" s="1"/>
      <c r="F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H819" s="2"/>
    </row>
    <row r="820" ht="12.75" customHeight="1">
      <c r="A820" s="1"/>
      <c r="B820" s="1"/>
      <c r="C820" s="1"/>
      <c r="D820" s="1"/>
      <c r="E820" s="1"/>
      <c r="F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H820" s="2"/>
    </row>
    <row r="821" ht="12.75" customHeight="1">
      <c r="A821" s="1"/>
      <c r="B821" s="1"/>
      <c r="C821" s="1"/>
      <c r="D821" s="1"/>
      <c r="E821" s="1"/>
      <c r="F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H821" s="2"/>
    </row>
    <row r="822" ht="12.75" customHeight="1">
      <c r="A822" s="1"/>
      <c r="B822" s="1"/>
      <c r="C822" s="1"/>
      <c r="D822" s="1"/>
      <c r="E822" s="1"/>
      <c r="F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H822" s="2"/>
    </row>
    <row r="823" ht="12.75" customHeight="1">
      <c r="A823" s="1"/>
      <c r="B823" s="1"/>
      <c r="C823" s="1"/>
      <c r="D823" s="1"/>
      <c r="E823" s="1"/>
      <c r="F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H823" s="2"/>
    </row>
    <row r="824" ht="12.75" customHeight="1">
      <c r="A824" s="1"/>
      <c r="B824" s="1"/>
      <c r="C824" s="1"/>
      <c r="D824" s="1"/>
      <c r="E824" s="1"/>
      <c r="F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H824" s="2"/>
    </row>
    <row r="825" ht="12.75" customHeight="1">
      <c r="A825" s="1"/>
      <c r="B825" s="1"/>
      <c r="C825" s="1"/>
      <c r="D825" s="1"/>
      <c r="E825" s="1"/>
      <c r="F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H825" s="2"/>
    </row>
    <row r="826" ht="12.75" customHeight="1">
      <c r="A826" s="1"/>
      <c r="B826" s="1"/>
      <c r="C826" s="1"/>
      <c r="D826" s="1"/>
      <c r="E826" s="1"/>
      <c r="F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H826" s="2"/>
    </row>
    <row r="827" ht="12.75" customHeight="1">
      <c r="A827" s="1"/>
      <c r="B827" s="1"/>
      <c r="C827" s="1"/>
      <c r="D827" s="1"/>
      <c r="E827" s="1"/>
      <c r="F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H827" s="2"/>
    </row>
    <row r="828" ht="12.75" customHeight="1">
      <c r="A828" s="1"/>
      <c r="B828" s="1"/>
      <c r="C828" s="1"/>
      <c r="D828" s="1"/>
      <c r="E828" s="1"/>
      <c r="F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H828" s="2"/>
    </row>
    <row r="829" ht="12.75" customHeight="1">
      <c r="A829" s="1"/>
      <c r="B829" s="1"/>
      <c r="C829" s="1"/>
      <c r="D829" s="1"/>
      <c r="E829" s="1"/>
      <c r="F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H829" s="2"/>
    </row>
    <row r="830" ht="12.75" customHeight="1">
      <c r="A830" s="1"/>
      <c r="B830" s="1"/>
      <c r="C830" s="1"/>
      <c r="D830" s="1"/>
      <c r="E830" s="1"/>
      <c r="F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H830" s="2"/>
    </row>
    <row r="831" ht="12.75" customHeight="1">
      <c r="A831" s="1"/>
      <c r="B831" s="1"/>
      <c r="C831" s="1"/>
      <c r="D831" s="1"/>
      <c r="E831" s="1"/>
      <c r="F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H831" s="2"/>
    </row>
    <row r="832" ht="12.75" customHeight="1">
      <c r="A832" s="1"/>
      <c r="B832" s="1"/>
      <c r="C832" s="1"/>
      <c r="D832" s="1"/>
      <c r="E832" s="1"/>
      <c r="F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H832" s="2"/>
    </row>
    <row r="833" ht="12.75" customHeight="1">
      <c r="A833" s="1"/>
      <c r="B833" s="1"/>
      <c r="C833" s="1"/>
      <c r="D833" s="1"/>
      <c r="E833" s="1"/>
      <c r="F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H833" s="2"/>
    </row>
    <row r="834" ht="12.75" customHeight="1">
      <c r="A834" s="1"/>
      <c r="B834" s="1"/>
      <c r="C834" s="1"/>
      <c r="D834" s="1"/>
      <c r="E834" s="1"/>
      <c r="F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H834" s="2"/>
    </row>
    <row r="835" ht="12.75" customHeight="1">
      <c r="A835" s="1"/>
      <c r="B835" s="1"/>
      <c r="C835" s="1"/>
      <c r="D835" s="1"/>
      <c r="E835" s="1"/>
      <c r="F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H835" s="2"/>
    </row>
    <row r="836" ht="12.75" customHeight="1">
      <c r="A836" s="1"/>
      <c r="B836" s="1"/>
      <c r="C836" s="1"/>
      <c r="D836" s="1"/>
      <c r="E836" s="1"/>
      <c r="F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H836" s="2"/>
    </row>
    <row r="837" ht="12.75" customHeight="1">
      <c r="A837" s="1"/>
      <c r="B837" s="1"/>
      <c r="C837" s="1"/>
      <c r="D837" s="1"/>
      <c r="E837" s="1"/>
      <c r="F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H837" s="2"/>
    </row>
    <row r="838" ht="12.75" customHeight="1">
      <c r="A838" s="1"/>
      <c r="B838" s="1"/>
      <c r="C838" s="1"/>
      <c r="D838" s="1"/>
      <c r="E838" s="1"/>
      <c r="F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H838" s="2"/>
    </row>
    <row r="839" ht="12.75" customHeight="1">
      <c r="A839" s="1"/>
      <c r="B839" s="1"/>
      <c r="C839" s="1"/>
      <c r="D839" s="1"/>
      <c r="E839" s="1"/>
      <c r="F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H839" s="2"/>
    </row>
    <row r="840" ht="12.75" customHeight="1">
      <c r="A840" s="1"/>
      <c r="B840" s="1"/>
      <c r="C840" s="1"/>
      <c r="D840" s="1"/>
      <c r="E840" s="1"/>
      <c r="F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H840" s="2"/>
    </row>
    <row r="841" ht="12.75" customHeight="1">
      <c r="A841" s="1"/>
      <c r="B841" s="1"/>
      <c r="C841" s="1"/>
      <c r="D841" s="1"/>
      <c r="E841" s="1"/>
      <c r="F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H841" s="2"/>
    </row>
    <row r="842" ht="12.75" customHeight="1">
      <c r="A842" s="1"/>
      <c r="B842" s="1"/>
      <c r="C842" s="1"/>
      <c r="D842" s="1"/>
      <c r="E842" s="1"/>
      <c r="F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H842" s="2"/>
    </row>
    <row r="843" ht="12.75" customHeight="1">
      <c r="A843" s="1"/>
      <c r="B843" s="1"/>
      <c r="C843" s="1"/>
      <c r="D843" s="1"/>
      <c r="E843" s="1"/>
      <c r="F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H843" s="2"/>
    </row>
    <row r="844" ht="12.75" customHeight="1">
      <c r="A844" s="1"/>
      <c r="B844" s="1"/>
      <c r="C844" s="1"/>
      <c r="D844" s="1"/>
      <c r="E844" s="1"/>
      <c r="F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H844" s="2"/>
    </row>
    <row r="845" ht="12.75" customHeight="1">
      <c r="A845" s="1"/>
      <c r="B845" s="1"/>
      <c r="C845" s="1"/>
      <c r="D845" s="1"/>
      <c r="E845" s="1"/>
      <c r="F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H845" s="2"/>
    </row>
    <row r="846" ht="12.75" customHeight="1">
      <c r="A846" s="1"/>
      <c r="B846" s="1"/>
      <c r="C846" s="1"/>
      <c r="D846" s="1"/>
      <c r="E846" s="1"/>
      <c r="F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H846" s="2"/>
    </row>
    <row r="847" ht="12.75" customHeight="1">
      <c r="A847" s="1"/>
      <c r="B847" s="1"/>
      <c r="C847" s="1"/>
      <c r="D847" s="1"/>
      <c r="E847" s="1"/>
      <c r="F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H847" s="2"/>
    </row>
    <row r="848" ht="12.75" customHeight="1">
      <c r="A848" s="1"/>
      <c r="B848" s="1"/>
      <c r="C848" s="1"/>
      <c r="D848" s="1"/>
      <c r="E848" s="1"/>
      <c r="F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H848" s="2"/>
    </row>
    <row r="849" ht="12.75" customHeight="1">
      <c r="A849" s="1"/>
      <c r="B849" s="1"/>
      <c r="C849" s="1"/>
      <c r="D849" s="1"/>
      <c r="E849" s="1"/>
      <c r="F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H849" s="2"/>
    </row>
    <row r="850" ht="12.75" customHeight="1">
      <c r="A850" s="1"/>
      <c r="B850" s="1"/>
      <c r="C850" s="1"/>
      <c r="D850" s="1"/>
      <c r="E850" s="1"/>
      <c r="F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H850" s="2"/>
    </row>
    <row r="851" ht="12.75" customHeight="1">
      <c r="A851" s="1"/>
      <c r="B851" s="1"/>
      <c r="C851" s="1"/>
      <c r="D851" s="1"/>
      <c r="E851" s="1"/>
      <c r="F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H851" s="2"/>
    </row>
    <row r="852" ht="12.75" customHeight="1">
      <c r="A852" s="1"/>
      <c r="B852" s="1"/>
      <c r="C852" s="1"/>
      <c r="D852" s="1"/>
      <c r="E852" s="1"/>
      <c r="F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H852" s="2"/>
    </row>
    <row r="853" ht="12.75" customHeight="1">
      <c r="A853" s="1"/>
      <c r="B853" s="1"/>
      <c r="C853" s="1"/>
      <c r="D853" s="1"/>
      <c r="E853" s="1"/>
      <c r="F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H853" s="2"/>
    </row>
    <row r="854" ht="12.75" customHeight="1">
      <c r="A854" s="1"/>
      <c r="B854" s="1"/>
      <c r="C854" s="1"/>
      <c r="D854" s="1"/>
      <c r="E854" s="1"/>
      <c r="F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H854" s="2"/>
    </row>
    <row r="855" ht="12.75" customHeight="1">
      <c r="A855" s="1"/>
      <c r="B855" s="1"/>
      <c r="C855" s="1"/>
      <c r="D855" s="1"/>
      <c r="E855" s="1"/>
      <c r="F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H855" s="2"/>
    </row>
    <row r="856" ht="12.75" customHeight="1">
      <c r="A856" s="1"/>
      <c r="B856" s="1"/>
      <c r="C856" s="1"/>
      <c r="D856" s="1"/>
      <c r="E856" s="1"/>
      <c r="F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H856" s="2"/>
    </row>
    <row r="857" ht="12.75" customHeight="1">
      <c r="A857" s="1"/>
      <c r="B857" s="1"/>
      <c r="C857" s="1"/>
      <c r="D857" s="1"/>
      <c r="E857" s="1"/>
      <c r="F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H857" s="2"/>
    </row>
    <row r="858" ht="12.75" customHeight="1">
      <c r="A858" s="1"/>
      <c r="B858" s="1"/>
      <c r="C858" s="1"/>
      <c r="D858" s="1"/>
      <c r="E858" s="1"/>
      <c r="F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H858" s="2"/>
    </row>
    <row r="859" ht="12.75" customHeight="1">
      <c r="A859" s="1"/>
      <c r="B859" s="1"/>
      <c r="C859" s="1"/>
      <c r="D859" s="1"/>
      <c r="E859" s="1"/>
      <c r="F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H859" s="2"/>
    </row>
    <row r="860" ht="12.75" customHeight="1">
      <c r="A860" s="1"/>
      <c r="B860" s="1"/>
      <c r="C860" s="1"/>
      <c r="D860" s="1"/>
      <c r="E860" s="1"/>
      <c r="F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H860" s="2"/>
    </row>
    <row r="861" ht="12.75" customHeight="1">
      <c r="A861" s="1"/>
      <c r="B861" s="1"/>
      <c r="C861" s="1"/>
      <c r="D861" s="1"/>
      <c r="E861" s="1"/>
      <c r="F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H861" s="2"/>
    </row>
    <row r="862" ht="12.75" customHeight="1">
      <c r="A862" s="1"/>
      <c r="B862" s="1"/>
      <c r="C862" s="1"/>
      <c r="D862" s="1"/>
      <c r="E862" s="1"/>
      <c r="F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H862" s="2"/>
    </row>
    <row r="863" ht="12.75" customHeight="1">
      <c r="A863" s="1"/>
      <c r="B863" s="1"/>
      <c r="C863" s="1"/>
      <c r="D863" s="1"/>
      <c r="E863" s="1"/>
      <c r="F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H863" s="2"/>
    </row>
    <row r="864" ht="12.75" customHeight="1">
      <c r="A864" s="1"/>
      <c r="B864" s="1"/>
      <c r="C864" s="1"/>
      <c r="D864" s="1"/>
      <c r="E864" s="1"/>
      <c r="F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H864" s="2"/>
    </row>
    <row r="865" ht="12.75" customHeight="1">
      <c r="A865" s="1"/>
      <c r="B865" s="1"/>
      <c r="C865" s="1"/>
      <c r="D865" s="1"/>
      <c r="E865" s="1"/>
      <c r="F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H865" s="2"/>
    </row>
    <row r="866" ht="12.75" customHeight="1">
      <c r="A866" s="1"/>
      <c r="B866" s="1"/>
      <c r="C866" s="1"/>
      <c r="D866" s="1"/>
      <c r="E866" s="1"/>
      <c r="F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H866" s="2"/>
    </row>
    <row r="867" ht="12.75" customHeight="1">
      <c r="A867" s="1"/>
      <c r="B867" s="1"/>
      <c r="C867" s="1"/>
      <c r="D867" s="1"/>
      <c r="E867" s="1"/>
      <c r="F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H867" s="2"/>
    </row>
    <row r="868" ht="12.75" customHeight="1">
      <c r="A868" s="1"/>
      <c r="B868" s="1"/>
      <c r="C868" s="1"/>
      <c r="D868" s="1"/>
      <c r="E868" s="1"/>
      <c r="F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H868" s="2"/>
    </row>
    <row r="869" ht="12.75" customHeight="1">
      <c r="A869" s="1"/>
      <c r="B869" s="1"/>
      <c r="C869" s="1"/>
      <c r="D869" s="1"/>
      <c r="E869" s="1"/>
      <c r="F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H869" s="2"/>
    </row>
    <row r="870" ht="12.75" customHeight="1">
      <c r="A870" s="1"/>
      <c r="B870" s="1"/>
      <c r="C870" s="1"/>
      <c r="D870" s="1"/>
      <c r="E870" s="1"/>
      <c r="F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H870" s="2"/>
    </row>
    <row r="871" ht="12.75" customHeight="1">
      <c r="A871" s="1"/>
      <c r="B871" s="1"/>
      <c r="C871" s="1"/>
      <c r="D871" s="1"/>
      <c r="E871" s="1"/>
      <c r="F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H871" s="2"/>
    </row>
    <row r="872" ht="12.75" customHeight="1">
      <c r="A872" s="1"/>
      <c r="B872" s="1"/>
      <c r="C872" s="1"/>
      <c r="D872" s="1"/>
      <c r="E872" s="1"/>
      <c r="F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H872" s="2"/>
    </row>
    <row r="873" ht="12.75" customHeight="1">
      <c r="A873" s="1"/>
      <c r="B873" s="1"/>
      <c r="C873" s="1"/>
      <c r="D873" s="1"/>
      <c r="E873" s="1"/>
      <c r="F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H873" s="2"/>
    </row>
    <row r="874" ht="12.75" customHeight="1">
      <c r="A874" s="1"/>
      <c r="B874" s="1"/>
      <c r="C874" s="1"/>
      <c r="D874" s="1"/>
      <c r="E874" s="1"/>
      <c r="F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H874" s="2"/>
    </row>
    <row r="875" ht="12.75" customHeight="1">
      <c r="A875" s="1"/>
      <c r="B875" s="1"/>
      <c r="C875" s="1"/>
      <c r="D875" s="1"/>
      <c r="E875" s="1"/>
      <c r="F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H875" s="2"/>
    </row>
    <row r="876" ht="12.75" customHeight="1">
      <c r="A876" s="1"/>
      <c r="B876" s="1"/>
      <c r="C876" s="1"/>
      <c r="D876" s="1"/>
      <c r="E876" s="1"/>
      <c r="F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H876" s="2"/>
    </row>
    <row r="877" ht="12.75" customHeight="1">
      <c r="A877" s="1"/>
      <c r="B877" s="1"/>
      <c r="C877" s="1"/>
      <c r="D877" s="1"/>
      <c r="E877" s="1"/>
      <c r="F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H877" s="2"/>
    </row>
    <row r="878" ht="12.75" customHeight="1">
      <c r="A878" s="1"/>
      <c r="B878" s="1"/>
      <c r="C878" s="1"/>
      <c r="D878" s="1"/>
      <c r="E878" s="1"/>
      <c r="F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H878" s="2"/>
    </row>
    <row r="879" ht="12.75" customHeight="1">
      <c r="A879" s="1"/>
      <c r="B879" s="1"/>
      <c r="C879" s="1"/>
      <c r="D879" s="1"/>
      <c r="E879" s="1"/>
      <c r="F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H879" s="2"/>
    </row>
    <row r="880" ht="12.75" customHeight="1">
      <c r="A880" s="1"/>
      <c r="B880" s="1"/>
      <c r="C880" s="1"/>
      <c r="D880" s="1"/>
      <c r="E880" s="1"/>
      <c r="F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H880" s="2"/>
    </row>
    <row r="881" ht="12.75" customHeight="1">
      <c r="A881" s="1"/>
      <c r="B881" s="1"/>
      <c r="C881" s="1"/>
      <c r="D881" s="1"/>
      <c r="E881" s="1"/>
      <c r="F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H881" s="2"/>
    </row>
    <row r="882" ht="12.75" customHeight="1">
      <c r="A882" s="1"/>
      <c r="B882" s="1"/>
      <c r="C882" s="1"/>
      <c r="D882" s="1"/>
      <c r="E882" s="1"/>
      <c r="F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H882" s="2"/>
    </row>
    <row r="883" ht="12.75" customHeight="1">
      <c r="A883" s="1"/>
      <c r="B883" s="1"/>
      <c r="C883" s="1"/>
      <c r="D883" s="1"/>
      <c r="E883" s="1"/>
      <c r="F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H883" s="2"/>
    </row>
    <row r="884" ht="12.75" customHeight="1">
      <c r="A884" s="1"/>
      <c r="B884" s="1"/>
      <c r="C884" s="1"/>
      <c r="D884" s="1"/>
      <c r="E884" s="1"/>
      <c r="F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H884" s="2"/>
    </row>
    <row r="885" ht="12.75" customHeight="1">
      <c r="A885" s="1"/>
      <c r="B885" s="1"/>
      <c r="C885" s="1"/>
      <c r="D885" s="1"/>
      <c r="E885" s="1"/>
      <c r="F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H885" s="2"/>
    </row>
    <row r="886" ht="12.75" customHeight="1">
      <c r="A886" s="1"/>
      <c r="B886" s="1"/>
      <c r="C886" s="1"/>
      <c r="D886" s="1"/>
      <c r="E886" s="1"/>
      <c r="F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H886" s="2"/>
    </row>
    <row r="887" ht="12.75" customHeight="1">
      <c r="A887" s="1"/>
      <c r="B887" s="1"/>
      <c r="C887" s="1"/>
      <c r="D887" s="1"/>
      <c r="E887" s="1"/>
      <c r="F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H887" s="2"/>
    </row>
    <row r="888" ht="12.75" customHeight="1">
      <c r="A888" s="1"/>
      <c r="B888" s="1"/>
      <c r="C888" s="1"/>
      <c r="D888" s="1"/>
      <c r="E888" s="1"/>
      <c r="F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H888" s="2"/>
    </row>
    <row r="889" ht="12.75" customHeight="1">
      <c r="A889" s="1"/>
      <c r="B889" s="1"/>
      <c r="C889" s="1"/>
      <c r="D889" s="1"/>
      <c r="E889" s="1"/>
      <c r="F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H889" s="2"/>
    </row>
    <row r="890" ht="12.75" customHeight="1">
      <c r="A890" s="1"/>
      <c r="B890" s="1"/>
      <c r="C890" s="1"/>
      <c r="D890" s="1"/>
      <c r="E890" s="1"/>
      <c r="F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H890" s="2"/>
    </row>
    <row r="891" ht="12.75" customHeight="1">
      <c r="A891" s="1"/>
      <c r="B891" s="1"/>
      <c r="C891" s="1"/>
      <c r="D891" s="1"/>
      <c r="E891" s="1"/>
      <c r="F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H891" s="2"/>
    </row>
    <row r="892" ht="12.75" customHeight="1">
      <c r="A892" s="1"/>
      <c r="B892" s="1"/>
      <c r="C892" s="1"/>
      <c r="D892" s="1"/>
      <c r="E892" s="1"/>
      <c r="F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H892" s="2"/>
    </row>
    <row r="893" ht="12.75" customHeight="1">
      <c r="A893" s="1"/>
      <c r="B893" s="1"/>
      <c r="C893" s="1"/>
      <c r="D893" s="1"/>
      <c r="E893" s="1"/>
      <c r="F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H893" s="2"/>
    </row>
    <row r="894" ht="12.75" customHeight="1">
      <c r="A894" s="1"/>
      <c r="B894" s="1"/>
      <c r="C894" s="1"/>
      <c r="D894" s="1"/>
      <c r="E894" s="1"/>
      <c r="F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H894" s="2"/>
    </row>
    <row r="895" ht="12.75" customHeight="1">
      <c r="A895" s="1"/>
      <c r="B895" s="1"/>
      <c r="C895" s="1"/>
      <c r="D895" s="1"/>
      <c r="E895" s="1"/>
      <c r="F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H895" s="2"/>
    </row>
    <row r="896" ht="12.75" customHeight="1">
      <c r="A896" s="1"/>
      <c r="B896" s="1"/>
      <c r="C896" s="1"/>
      <c r="D896" s="1"/>
      <c r="E896" s="1"/>
      <c r="F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H896" s="2"/>
    </row>
    <row r="897" ht="12.75" customHeight="1">
      <c r="A897" s="1"/>
      <c r="B897" s="1"/>
      <c r="C897" s="1"/>
      <c r="D897" s="1"/>
      <c r="E897" s="1"/>
      <c r="F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H897" s="2"/>
    </row>
    <row r="898" ht="12.75" customHeight="1">
      <c r="A898" s="1"/>
      <c r="B898" s="1"/>
      <c r="C898" s="1"/>
      <c r="D898" s="1"/>
      <c r="E898" s="1"/>
      <c r="F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H898" s="2"/>
    </row>
    <row r="899" ht="12.75" customHeight="1">
      <c r="A899" s="1"/>
      <c r="B899" s="1"/>
      <c r="C899" s="1"/>
      <c r="D899" s="1"/>
      <c r="E899" s="1"/>
      <c r="F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H899" s="2"/>
    </row>
    <row r="900" ht="12.75" customHeight="1">
      <c r="A900" s="1"/>
      <c r="B900" s="1"/>
      <c r="C900" s="1"/>
      <c r="D900" s="1"/>
      <c r="E900" s="1"/>
      <c r="F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H900" s="2"/>
    </row>
    <row r="901" ht="12.75" customHeight="1">
      <c r="A901" s="1"/>
      <c r="B901" s="1"/>
      <c r="C901" s="1"/>
      <c r="D901" s="1"/>
      <c r="E901" s="1"/>
      <c r="F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H901" s="2"/>
    </row>
    <row r="902" ht="12.75" customHeight="1">
      <c r="A902" s="1"/>
      <c r="B902" s="1"/>
      <c r="C902" s="1"/>
      <c r="D902" s="1"/>
      <c r="E902" s="1"/>
      <c r="F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H902" s="2"/>
    </row>
    <row r="903" ht="12.75" customHeight="1">
      <c r="A903" s="1"/>
      <c r="B903" s="1"/>
      <c r="C903" s="1"/>
      <c r="D903" s="1"/>
      <c r="E903" s="1"/>
      <c r="F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H903" s="2"/>
    </row>
    <row r="904" ht="12.75" customHeight="1">
      <c r="A904" s="1"/>
      <c r="B904" s="1"/>
      <c r="C904" s="1"/>
      <c r="D904" s="1"/>
      <c r="E904" s="1"/>
      <c r="F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H904" s="2"/>
    </row>
    <row r="905" ht="12.75" customHeight="1">
      <c r="A905" s="1"/>
      <c r="B905" s="1"/>
      <c r="C905" s="1"/>
      <c r="D905" s="1"/>
      <c r="E905" s="1"/>
      <c r="F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H905" s="2"/>
    </row>
    <row r="906" ht="12.75" customHeight="1">
      <c r="A906" s="1"/>
      <c r="B906" s="1"/>
      <c r="C906" s="1"/>
      <c r="D906" s="1"/>
      <c r="E906" s="1"/>
      <c r="F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H906" s="2"/>
    </row>
    <row r="907" ht="12.75" customHeight="1">
      <c r="A907" s="1"/>
      <c r="B907" s="1"/>
      <c r="C907" s="1"/>
      <c r="D907" s="1"/>
      <c r="E907" s="1"/>
      <c r="F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H907" s="2"/>
    </row>
    <row r="908" ht="12.75" customHeight="1">
      <c r="A908" s="1"/>
      <c r="B908" s="1"/>
      <c r="C908" s="1"/>
      <c r="D908" s="1"/>
      <c r="E908" s="1"/>
      <c r="F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H908" s="2"/>
    </row>
    <row r="909" ht="12.75" customHeight="1">
      <c r="A909" s="1"/>
      <c r="B909" s="1"/>
      <c r="C909" s="1"/>
      <c r="D909" s="1"/>
      <c r="E909" s="1"/>
      <c r="F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H909" s="2"/>
    </row>
    <row r="910" ht="12.75" customHeight="1">
      <c r="A910" s="1"/>
      <c r="B910" s="1"/>
      <c r="C910" s="1"/>
      <c r="D910" s="1"/>
      <c r="E910" s="1"/>
      <c r="F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H910" s="2"/>
    </row>
    <row r="911" ht="12.75" customHeight="1">
      <c r="A911" s="1"/>
      <c r="B911" s="1"/>
      <c r="C911" s="1"/>
      <c r="D911" s="1"/>
      <c r="E911" s="1"/>
      <c r="F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H911" s="2"/>
    </row>
    <row r="912" ht="12.75" customHeight="1">
      <c r="A912" s="1"/>
      <c r="B912" s="1"/>
      <c r="C912" s="1"/>
      <c r="D912" s="1"/>
      <c r="E912" s="1"/>
      <c r="F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H912" s="2"/>
    </row>
    <row r="913" ht="12.75" customHeight="1">
      <c r="A913" s="1"/>
      <c r="B913" s="1"/>
      <c r="C913" s="1"/>
      <c r="D913" s="1"/>
      <c r="E913" s="1"/>
      <c r="F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H913" s="2"/>
    </row>
    <row r="914" ht="12.75" customHeight="1">
      <c r="A914" s="1"/>
      <c r="B914" s="1"/>
      <c r="C914" s="1"/>
      <c r="D914" s="1"/>
      <c r="E914" s="1"/>
      <c r="F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H914" s="2"/>
    </row>
    <row r="915" ht="12.75" customHeight="1">
      <c r="A915" s="1"/>
      <c r="B915" s="1"/>
      <c r="C915" s="1"/>
      <c r="D915" s="1"/>
      <c r="E915" s="1"/>
      <c r="F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H915" s="2"/>
    </row>
    <row r="916" ht="12.75" customHeight="1">
      <c r="A916" s="1"/>
      <c r="B916" s="1"/>
      <c r="C916" s="1"/>
      <c r="D916" s="1"/>
      <c r="E916" s="1"/>
      <c r="F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H916" s="2"/>
    </row>
    <row r="917" ht="12.75" customHeight="1">
      <c r="A917" s="1"/>
      <c r="B917" s="1"/>
      <c r="C917" s="1"/>
      <c r="D917" s="1"/>
      <c r="E917" s="1"/>
      <c r="F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H917" s="2"/>
    </row>
    <row r="918" ht="12.75" customHeight="1">
      <c r="A918" s="1"/>
      <c r="B918" s="1"/>
      <c r="C918" s="1"/>
      <c r="D918" s="1"/>
      <c r="E918" s="1"/>
      <c r="F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H918" s="2"/>
    </row>
    <row r="919" ht="12.75" customHeight="1">
      <c r="A919" s="1"/>
      <c r="B919" s="1"/>
      <c r="C919" s="1"/>
      <c r="D919" s="1"/>
      <c r="E919" s="1"/>
      <c r="F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H919" s="2"/>
    </row>
    <row r="920" ht="12.75" customHeight="1">
      <c r="A920" s="1"/>
      <c r="B920" s="1"/>
      <c r="C920" s="1"/>
      <c r="D920" s="1"/>
      <c r="E920" s="1"/>
      <c r="F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H920" s="2"/>
    </row>
    <row r="921" ht="12.75" customHeight="1">
      <c r="A921" s="1"/>
      <c r="B921" s="1"/>
      <c r="C921" s="1"/>
      <c r="D921" s="1"/>
      <c r="E921" s="1"/>
      <c r="F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H921" s="2"/>
    </row>
    <row r="922" ht="12.75" customHeight="1">
      <c r="A922" s="1"/>
      <c r="B922" s="1"/>
      <c r="C922" s="1"/>
      <c r="D922" s="1"/>
      <c r="E922" s="1"/>
      <c r="F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H922" s="2"/>
    </row>
    <row r="923" ht="12.75" customHeight="1">
      <c r="A923" s="1"/>
      <c r="B923" s="1"/>
      <c r="C923" s="1"/>
      <c r="D923" s="1"/>
      <c r="E923" s="1"/>
      <c r="F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H923" s="2"/>
    </row>
    <row r="924" ht="12.75" customHeight="1">
      <c r="A924" s="1"/>
      <c r="B924" s="1"/>
      <c r="C924" s="1"/>
      <c r="D924" s="1"/>
      <c r="E924" s="1"/>
      <c r="F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H924" s="2"/>
    </row>
    <row r="925" ht="12.75" customHeight="1">
      <c r="A925" s="1"/>
      <c r="B925" s="1"/>
      <c r="C925" s="1"/>
      <c r="D925" s="1"/>
      <c r="E925" s="1"/>
      <c r="F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H925" s="2"/>
    </row>
    <row r="926" ht="12.75" customHeight="1">
      <c r="A926" s="1"/>
      <c r="B926" s="1"/>
      <c r="C926" s="1"/>
      <c r="D926" s="1"/>
      <c r="E926" s="1"/>
      <c r="F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H926" s="2"/>
    </row>
    <row r="927" ht="12.75" customHeight="1">
      <c r="A927" s="1"/>
      <c r="B927" s="1"/>
      <c r="C927" s="1"/>
      <c r="D927" s="1"/>
      <c r="E927" s="1"/>
      <c r="F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H927" s="2"/>
    </row>
    <row r="928" ht="12.75" customHeight="1">
      <c r="A928" s="1"/>
      <c r="B928" s="1"/>
      <c r="C928" s="1"/>
      <c r="D928" s="1"/>
      <c r="E928" s="1"/>
      <c r="F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H928" s="2"/>
    </row>
    <row r="929" ht="12.75" customHeight="1">
      <c r="A929" s="1"/>
      <c r="B929" s="1"/>
      <c r="C929" s="1"/>
      <c r="D929" s="1"/>
      <c r="E929" s="1"/>
      <c r="F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H929" s="2"/>
    </row>
    <row r="930" ht="12.75" customHeight="1">
      <c r="A930" s="1"/>
      <c r="B930" s="1"/>
      <c r="C930" s="1"/>
      <c r="D930" s="1"/>
      <c r="E930" s="1"/>
      <c r="F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H930" s="2"/>
    </row>
    <row r="931" ht="12.75" customHeight="1">
      <c r="A931" s="1"/>
      <c r="B931" s="1"/>
      <c r="C931" s="1"/>
      <c r="D931" s="1"/>
      <c r="E931" s="1"/>
      <c r="F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H931" s="2"/>
    </row>
    <row r="932" ht="12.75" customHeight="1">
      <c r="A932" s="1"/>
      <c r="B932" s="1"/>
      <c r="C932" s="1"/>
      <c r="D932" s="1"/>
      <c r="E932" s="1"/>
      <c r="F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H932" s="2"/>
    </row>
    <row r="933" ht="12.75" customHeight="1">
      <c r="A933" s="1"/>
      <c r="B933" s="1"/>
      <c r="C933" s="1"/>
      <c r="D933" s="1"/>
      <c r="E933" s="1"/>
      <c r="F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H933" s="2"/>
    </row>
    <row r="934" ht="12.75" customHeight="1">
      <c r="A934" s="1"/>
      <c r="B934" s="1"/>
      <c r="C934" s="1"/>
      <c r="D934" s="1"/>
      <c r="E934" s="1"/>
      <c r="F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H934" s="2"/>
    </row>
    <row r="935" ht="12.75" customHeight="1">
      <c r="A935" s="1"/>
      <c r="B935" s="1"/>
      <c r="C935" s="1"/>
      <c r="D935" s="1"/>
      <c r="E935" s="1"/>
      <c r="F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H935" s="2"/>
    </row>
    <row r="936" ht="12.75" customHeight="1">
      <c r="A936" s="1"/>
      <c r="B936" s="1"/>
      <c r="C936" s="1"/>
      <c r="D936" s="1"/>
      <c r="E936" s="1"/>
      <c r="F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H936" s="2"/>
    </row>
    <row r="937" ht="12.75" customHeight="1">
      <c r="A937" s="1"/>
      <c r="B937" s="1"/>
      <c r="C937" s="1"/>
      <c r="D937" s="1"/>
      <c r="E937" s="1"/>
      <c r="F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H937" s="2"/>
    </row>
    <row r="938" ht="12.75" customHeight="1">
      <c r="A938" s="1"/>
      <c r="B938" s="1"/>
      <c r="C938" s="1"/>
      <c r="D938" s="1"/>
      <c r="E938" s="1"/>
      <c r="F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H938" s="2"/>
    </row>
    <row r="939" ht="12.75" customHeight="1">
      <c r="A939" s="1"/>
      <c r="B939" s="1"/>
      <c r="C939" s="1"/>
      <c r="D939" s="1"/>
      <c r="E939" s="1"/>
      <c r="F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H939" s="2"/>
    </row>
    <row r="940" ht="12.75" customHeight="1">
      <c r="A940" s="1"/>
      <c r="B940" s="1"/>
      <c r="C940" s="1"/>
      <c r="D940" s="1"/>
      <c r="E940" s="1"/>
      <c r="F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H940" s="2"/>
    </row>
    <row r="941" ht="12.75" customHeight="1">
      <c r="A941" s="1"/>
      <c r="B941" s="1"/>
      <c r="C941" s="1"/>
      <c r="D941" s="1"/>
      <c r="E941" s="1"/>
      <c r="F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H941" s="2"/>
    </row>
    <row r="942" ht="12.75" customHeight="1">
      <c r="A942" s="1"/>
      <c r="B942" s="1"/>
      <c r="C942" s="1"/>
      <c r="D942" s="1"/>
      <c r="E942" s="1"/>
      <c r="F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H942" s="2"/>
    </row>
    <row r="943" ht="12.75" customHeight="1">
      <c r="A943" s="1"/>
      <c r="B943" s="1"/>
      <c r="C943" s="1"/>
      <c r="D943" s="1"/>
      <c r="E943" s="1"/>
      <c r="F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H943" s="2"/>
    </row>
    <row r="944" ht="12.75" customHeight="1">
      <c r="A944" s="1"/>
      <c r="B944" s="1"/>
      <c r="C944" s="1"/>
      <c r="D944" s="1"/>
      <c r="E944" s="1"/>
      <c r="F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H944" s="2"/>
    </row>
    <row r="945" ht="12.75" customHeight="1">
      <c r="A945" s="1"/>
      <c r="B945" s="1"/>
      <c r="C945" s="1"/>
      <c r="D945" s="1"/>
      <c r="E945" s="1"/>
      <c r="F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H945" s="2"/>
    </row>
    <row r="946" ht="12.75" customHeight="1">
      <c r="A946" s="1"/>
      <c r="B946" s="1"/>
      <c r="C946" s="1"/>
      <c r="D946" s="1"/>
      <c r="E946" s="1"/>
      <c r="F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H946" s="2"/>
    </row>
    <row r="947" ht="12.75" customHeight="1">
      <c r="A947" s="1"/>
      <c r="B947" s="1"/>
      <c r="C947" s="1"/>
      <c r="D947" s="1"/>
      <c r="E947" s="1"/>
      <c r="F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H947" s="2"/>
    </row>
    <row r="948" ht="12.75" customHeight="1">
      <c r="A948" s="1"/>
      <c r="B948" s="1"/>
      <c r="C948" s="1"/>
      <c r="D948" s="1"/>
      <c r="E948" s="1"/>
      <c r="F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H948" s="2"/>
    </row>
    <row r="949" ht="12.75" customHeight="1">
      <c r="A949" s="1"/>
      <c r="B949" s="1"/>
      <c r="C949" s="1"/>
      <c r="D949" s="1"/>
      <c r="E949" s="1"/>
      <c r="F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H949" s="2"/>
    </row>
    <row r="950" ht="12.75" customHeight="1">
      <c r="A950" s="1"/>
      <c r="B950" s="1"/>
      <c r="C950" s="1"/>
      <c r="D950" s="1"/>
      <c r="E950" s="1"/>
      <c r="F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H950" s="2"/>
    </row>
    <row r="951" ht="12.75" customHeight="1">
      <c r="A951" s="1"/>
      <c r="B951" s="1"/>
      <c r="C951" s="1"/>
      <c r="D951" s="1"/>
      <c r="E951" s="1"/>
      <c r="F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H951" s="2"/>
    </row>
    <row r="952" ht="12.75" customHeight="1">
      <c r="A952" s="1"/>
      <c r="B952" s="1"/>
      <c r="C952" s="1"/>
      <c r="D952" s="1"/>
      <c r="E952" s="1"/>
      <c r="F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H952" s="2"/>
    </row>
    <row r="953" ht="12.75" customHeight="1">
      <c r="A953" s="1"/>
      <c r="B953" s="1"/>
      <c r="C953" s="1"/>
      <c r="D953" s="1"/>
      <c r="E953" s="1"/>
      <c r="F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H953" s="2"/>
    </row>
    <row r="954" ht="12.75" customHeight="1">
      <c r="A954" s="1"/>
      <c r="B954" s="1"/>
      <c r="C954" s="1"/>
      <c r="D954" s="1"/>
      <c r="E954" s="1"/>
      <c r="F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H954" s="2"/>
    </row>
    <row r="955" ht="12.75" customHeight="1">
      <c r="A955" s="1"/>
      <c r="B955" s="1"/>
      <c r="C955" s="1"/>
      <c r="D955" s="1"/>
      <c r="E955" s="1"/>
      <c r="F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H955" s="2"/>
    </row>
    <row r="956" ht="12.75" customHeight="1">
      <c r="A956" s="1"/>
      <c r="B956" s="1"/>
      <c r="C956" s="1"/>
      <c r="D956" s="1"/>
      <c r="E956" s="1"/>
      <c r="F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H956" s="2"/>
    </row>
    <row r="957" ht="12.75" customHeight="1">
      <c r="A957" s="1"/>
      <c r="B957" s="1"/>
      <c r="C957" s="1"/>
      <c r="D957" s="1"/>
      <c r="E957" s="1"/>
      <c r="F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H957" s="2"/>
    </row>
    <row r="958" ht="12.75" customHeight="1">
      <c r="A958" s="1"/>
      <c r="B958" s="1"/>
      <c r="C958" s="1"/>
      <c r="D958" s="1"/>
      <c r="E958" s="1"/>
      <c r="F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H958" s="2"/>
    </row>
    <row r="959" ht="12.75" customHeight="1">
      <c r="A959" s="1"/>
      <c r="B959" s="1"/>
      <c r="C959" s="1"/>
      <c r="D959" s="1"/>
      <c r="E959" s="1"/>
      <c r="F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H959" s="2"/>
    </row>
    <row r="960" ht="12.75" customHeight="1">
      <c r="A960" s="1"/>
      <c r="B960" s="1"/>
      <c r="C960" s="1"/>
      <c r="D960" s="1"/>
      <c r="E960" s="1"/>
      <c r="F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H960" s="2"/>
    </row>
    <row r="961" ht="12.75" customHeight="1">
      <c r="A961" s="1"/>
      <c r="B961" s="1"/>
      <c r="C961" s="1"/>
      <c r="D961" s="1"/>
      <c r="E961" s="1"/>
      <c r="F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H961" s="2"/>
    </row>
    <row r="962" ht="12.75" customHeight="1">
      <c r="A962" s="1"/>
      <c r="B962" s="1"/>
      <c r="C962" s="1"/>
      <c r="D962" s="1"/>
      <c r="E962" s="1"/>
      <c r="F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H962" s="2"/>
    </row>
    <row r="963" ht="12.75" customHeight="1">
      <c r="A963" s="1"/>
      <c r="B963" s="1"/>
      <c r="C963" s="1"/>
      <c r="D963" s="1"/>
      <c r="E963" s="1"/>
      <c r="F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H963" s="2"/>
    </row>
    <row r="964" ht="12.75" customHeight="1">
      <c r="A964" s="1"/>
      <c r="B964" s="1"/>
      <c r="C964" s="1"/>
      <c r="D964" s="1"/>
      <c r="E964" s="1"/>
      <c r="F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H964" s="2"/>
    </row>
    <row r="965" ht="12.75" customHeight="1">
      <c r="A965" s="1"/>
      <c r="B965" s="1"/>
      <c r="C965" s="1"/>
      <c r="D965" s="1"/>
      <c r="E965" s="1"/>
      <c r="F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H965" s="2"/>
    </row>
    <row r="966" ht="12.75" customHeight="1">
      <c r="A966" s="1"/>
      <c r="B966" s="1"/>
      <c r="C966" s="1"/>
      <c r="D966" s="1"/>
      <c r="E966" s="1"/>
      <c r="F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H966" s="2"/>
    </row>
    <row r="967" ht="12.75" customHeight="1">
      <c r="A967" s="1"/>
      <c r="B967" s="1"/>
      <c r="C967" s="1"/>
      <c r="D967" s="1"/>
      <c r="E967" s="1"/>
      <c r="F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H967" s="2"/>
    </row>
    <row r="968" ht="12.75" customHeight="1">
      <c r="A968" s="1"/>
      <c r="B968" s="1"/>
      <c r="C968" s="1"/>
      <c r="D968" s="1"/>
      <c r="E968" s="1"/>
      <c r="F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H968" s="2"/>
    </row>
    <row r="969" ht="12.75" customHeight="1">
      <c r="A969" s="1"/>
      <c r="B969" s="1"/>
      <c r="C969" s="1"/>
      <c r="D969" s="1"/>
      <c r="E969" s="1"/>
      <c r="F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H969" s="2"/>
    </row>
    <row r="970" ht="12.75" customHeight="1">
      <c r="A970" s="1"/>
      <c r="B970" s="1"/>
      <c r="C970" s="1"/>
      <c r="D970" s="1"/>
      <c r="E970" s="1"/>
      <c r="F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H970" s="2"/>
    </row>
    <row r="971" ht="12.75" customHeight="1">
      <c r="A971" s="1"/>
      <c r="B971" s="1"/>
      <c r="C971" s="1"/>
      <c r="D971" s="1"/>
      <c r="E971" s="1"/>
      <c r="F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H971" s="2"/>
    </row>
    <row r="972" ht="12.75" customHeight="1">
      <c r="A972" s="1"/>
      <c r="B972" s="1"/>
      <c r="C972" s="1"/>
      <c r="D972" s="1"/>
      <c r="E972" s="1"/>
      <c r="F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H972" s="2"/>
    </row>
    <row r="973" ht="12.75" customHeight="1">
      <c r="A973" s="1"/>
      <c r="B973" s="1"/>
      <c r="C973" s="1"/>
      <c r="D973" s="1"/>
      <c r="E973" s="1"/>
      <c r="F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H973" s="2"/>
    </row>
    <row r="974" ht="12.75" customHeight="1">
      <c r="A974" s="1"/>
      <c r="B974" s="1"/>
      <c r="C974" s="1"/>
      <c r="D974" s="1"/>
      <c r="E974" s="1"/>
      <c r="F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H974" s="2"/>
    </row>
    <row r="975" ht="12.75" customHeight="1">
      <c r="A975" s="1"/>
      <c r="B975" s="1"/>
      <c r="C975" s="1"/>
      <c r="D975" s="1"/>
      <c r="E975" s="1"/>
      <c r="F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H975" s="2"/>
    </row>
    <row r="976" ht="12.75" customHeight="1">
      <c r="A976" s="1"/>
      <c r="B976" s="1"/>
      <c r="C976" s="1"/>
      <c r="D976" s="1"/>
      <c r="E976" s="1"/>
      <c r="F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H976" s="2"/>
    </row>
    <row r="977" ht="12.75" customHeight="1">
      <c r="A977" s="1"/>
      <c r="B977" s="1"/>
      <c r="C977" s="1"/>
      <c r="D977" s="1"/>
      <c r="E977" s="1"/>
      <c r="F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H977" s="2"/>
    </row>
    <row r="978" ht="12.75" customHeight="1">
      <c r="A978" s="1"/>
      <c r="B978" s="1"/>
      <c r="C978" s="1"/>
      <c r="D978" s="1"/>
      <c r="E978" s="1"/>
      <c r="F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H978" s="2"/>
    </row>
    <row r="979" ht="12.75" customHeight="1">
      <c r="A979" s="1"/>
      <c r="B979" s="1"/>
      <c r="C979" s="1"/>
      <c r="D979" s="1"/>
      <c r="E979" s="1"/>
      <c r="F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H979" s="2"/>
    </row>
    <row r="980" ht="12.75" customHeight="1">
      <c r="A980" s="1"/>
      <c r="B980" s="1"/>
      <c r="C980" s="1"/>
      <c r="D980" s="1"/>
      <c r="E980" s="1"/>
      <c r="F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H980" s="2"/>
    </row>
    <row r="981" ht="12.75" customHeight="1">
      <c r="A981" s="1"/>
      <c r="B981" s="1"/>
      <c r="C981" s="1"/>
      <c r="D981" s="1"/>
      <c r="E981" s="1"/>
      <c r="F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H981" s="2"/>
    </row>
    <row r="982" ht="12.75" customHeight="1">
      <c r="A982" s="1"/>
      <c r="B982" s="1"/>
      <c r="C982" s="1"/>
      <c r="D982" s="1"/>
      <c r="E982" s="1"/>
      <c r="F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H982" s="2"/>
    </row>
    <row r="983" ht="12.75" customHeight="1">
      <c r="A983" s="1"/>
      <c r="B983" s="1"/>
      <c r="C983" s="1"/>
      <c r="D983" s="1"/>
      <c r="E983" s="1"/>
      <c r="F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H983" s="2"/>
    </row>
    <row r="984" ht="12.75" customHeight="1">
      <c r="A984" s="1"/>
      <c r="B984" s="1"/>
      <c r="C984" s="1"/>
      <c r="D984" s="1"/>
      <c r="E984" s="1"/>
      <c r="F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H984" s="2"/>
    </row>
    <row r="985" ht="12.75" customHeight="1">
      <c r="A985" s="1"/>
      <c r="B985" s="1"/>
      <c r="C985" s="1"/>
      <c r="D985" s="1"/>
      <c r="E985" s="1"/>
      <c r="F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H985" s="2"/>
    </row>
    <row r="986" ht="12.75" customHeight="1">
      <c r="A986" s="1"/>
      <c r="B986" s="1"/>
      <c r="C986" s="1"/>
      <c r="D986" s="1"/>
      <c r="E986" s="1"/>
      <c r="F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H986" s="2"/>
    </row>
    <row r="987" ht="12.75" customHeight="1">
      <c r="A987" s="1"/>
      <c r="B987" s="1"/>
      <c r="C987" s="1"/>
      <c r="D987" s="1"/>
      <c r="E987" s="1"/>
      <c r="F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H987" s="2"/>
    </row>
    <row r="988" ht="12.75" customHeight="1">
      <c r="A988" s="1"/>
      <c r="B988" s="1"/>
      <c r="C988" s="1"/>
      <c r="D988" s="1"/>
      <c r="E988" s="1"/>
      <c r="F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H988" s="2"/>
    </row>
    <row r="989" ht="12.75" customHeight="1">
      <c r="A989" s="1"/>
      <c r="B989" s="1"/>
      <c r="C989" s="1"/>
      <c r="D989" s="1"/>
      <c r="E989" s="1"/>
      <c r="F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H989" s="2"/>
    </row>
    <row r="990" ht="12.75" customHeight="1">
      <c r="A990" s="1"/>
      <c r="B990" s="1"/>
      <c r="C990" s="1"/>
      <c r="D990" s="1"/>
      <c r="E990" s="1"/>
      <c r="F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H990" s="2"/>
    </row>
    <row r="991" ht="12.75" customHeight="1">
      <c r="A991" s="1"/>
      <c r="B991" s="1"/>
      <c r="C991" s="1"/>
      <c r="D991" s="1"/>
      <c r="E991" s="1"/>
      <c r="F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H991" s="2"/>
    </row>
    <row r="992" ht="12.75" customHeight="1">
      <c r="A992" s="1"/>
      <c r="B992" s="1"/>
      <c r="C992" s="1"/>
      <c r="D992" s="1"/>
      <c r="E992" s="1"/>
      <c r="F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H992" s="2"/>
    </row>
    <row r="993" ht="12.75" customHeight="1">
      <c r="A993" s="1"/>
      <c r="B993" s="1"/>
      <c r="C993" s="1"/>
      <c r="D993" s="1"/>
      <c r="E993" s="1"/>
      <c r="F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H993" s="2"/>
    </row>
    <row r="994" ht="12.75" customHeight="1">
      <c r="A994" s="1"/>
      <c r="B994" s="1"/>
      <c r="C994" s="1"/>
      <c r="D994" s="1"/>
      <c r="E994" s="1"/>
      <c r="F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H994" s="2"/>
    </row>
    <row r="995" ht="12.75" customHeight="1">
      <c r="A995" s="1"/>
      <c r="B995" s="1"/>
      <c r="C995" s="1"/>
      <c r="D995" s="1"/>
      <c r="E995" s="1"/>
      <c r="F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H995" s="2"/>
    </row>
    <row r="996" ht="12.75" customHeight="1">
      <c r="A996" s="1"/>
      <c r="B996" s="1"/>
      <c r="C996" s="1"/>
      <c r="D996" s="1"/>
      <c r="E996" s="1"/>
      <c r="F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H996" s="2"/>
    </row>
    <row r="997" ht="12.75" customHeight="1">
      <c r="A997" s="1"/>
      <c r="B997" s="1"/>
      <c r="C997" s="1"/>
      <c r="D997" s="1"/>
      <c r="E997" s="1"/>
      <c r="F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H997" s="2"/>
    </row>
    <row r="998" ht="12.75" customHeight="1">
      <c r="A998" s="1"/>
      <c r="B998" s="1"/>
      <c r="C998" s="1"/>
      <c r="D998" s="1"/>
      <c r="E998" s="1"/>
      <c r="F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H998" s="2"/>
    </row>
    <row r="999" ht="12.75" customHeight="1">
      <c r="A999" s="1"/>
      <c r="B999" s="1"/>
      <c r="C999" s="1"/>
      <c r="D999" s="1"/>
      <c r="E999" s="1"/>
      <c r="F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H999" s="2"/>
    </row>
    <row r="1000" ht="12.75" customHeight="1">
      <c r="A1000" s="1"/>
      <c r="B1000" s="1"/>
      <c r="C1000" s="1"/>
      <c r="D1000" s="1"/>
      <c r="E1000" s="1"/>
      <c r="F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H1000" s="2"/>
    </row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stopIfTrue="1" operator="between">
      <formula>1</formula>
      <formula>300</formula>
    </cfRule>
  </conditionalFormatting>
  <conditionalFormatting sqref="I9:N9">
    <cfRule type="cellIs" dxfId="1" priority="2" stopIfTrue="1" operator="lessThanOrEqual">
      <formula>0</formula>
    </cfRule>
  </conditionalFormatting>
  <conditionalFormatting sqref="I11:L11">
    <cfRule type="cellIs" dxfId="0" priority="3" stopIfTrue="1" operator="between">
      <formula>1</formula>
      <formula>300</formula>
    </cfRule>
  </conditionalFormatting>
  <conditionalFormatting sqref="I11:L11">
    <cfRule type="cellIs" dxfId="1" priority="4" stopIfTrue="1" operator="lessThanOrEqual">
      <formula>0</formula>
    </cfRule>
  </conditionalFormatting>
  <conditionalFormatting sqref="I13:L13">
    <cfRule type="cellIs" dxfId="0" priority="5" stopIfTrue="1" operator="between">
      <formula>1</formula>
      <formula>300</formula>
    </cfRule>
  </conditionalFormatting>
  <conditionalFormatting sqref="I13:L13">
    <cfRule type="cellIs" dxfId="1" priority="6" stopIfTrue="1" operator="lessThanOrEqual">
      <formula>0</formula>
    </cfRule>
  </conditionalFormatting>
  <conditionalFormatting sqref="I29:L29">
    <cfRule type="cellIs" dxfId="0" priority="7" stopIfTrue="1" operator="between">
      <formula>1</formula>
      <formula>300</formula>
    </cfRule>
  </conditionalFormatting>
  <conditionalFormatting sqref="I29:L29">
    <cfRule type="cellIs" dxfId="1" priority="8" stopIfTrue="1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409448818898" footer="0.0" header="0.0" left="0.275590551181102" right="0.275590551181102" top="0.275590551181102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75"/>
    <col customWidth="1" min="2" max="2" width="7.75"/>
    <col customWidth="1" min="3" max="3" width="5.75"/>
    <col customWidth="1" min="4" max="4" width="7.38"/>
    <col customWidth="1" min="5" max="5" width="10.25"/>
    <col customWidth="1" min="6" max="6" width="4.13"/>
    <col customWidth="1" min="7" max="7" width="27.75"/>
    <col customWidth="1" min="8" max="8" width="20.25"/>
    <col customWidth="1" min="9" max="17" width="6.75"/>
    <col customWidth="1" min="18" max="21" width="7.75"/>
    <col customWidth="1" min="22" max="22" width="8.75"/>
    <col customWidth="1" min="23" max="24" width="7.75"/>
    <col customWidth="1" min="25" max="25" width="4.38"/>
    <col customWidth="1" min="26" max="26" width="4.75"/>
    <col customWidth="1" hidden="1" min="27" max="27" width="9.38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1"/>
      <c r="F2" s="1"/>
      <c r="G2" s="4" t="s">
        <v>85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66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 t="s">
        <v>86</v>
      </c>
      <c r="H5" s="8" t="s">
        <v>6</v>
      </c>
      <c r="I5" s="9" t="s">
        <v>87</v>
      </c>
      <c r="O5" s="8" t="s">
        <v>8</v>
      </c>
      <c r="P5" s="10" t="s">
        <v>88</v>
      </c>
      <c r="U5" s="11" t="s">
        <v>10</v>
      </c>
      <c r="V5" s="12">
        <v>44712.0</v>
      </c>
      <c r="X5" s="13" t="s">
        <v>11</v>
      </c>
      <c r="Y5" s="10">
        <v>2.0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 t="s">
        <v>57</v>
      </c>
      <c r="B9" s="49">
        <v>64.98</v>
      </c>
      <c r="C9" s="51" t="s">
        <v>58</v>
      </c>
      <c r="D9" s="51" t="s">
        <v>52</v>
      </c>
      <c r="E9" s="52">
        <v>38922.0</v>
      </c>
      <c r="F9" s="51"/>
      <c r="G9" s="53" t="s">
        <v>89</v>
      </c>
      <c r="H9" s="53" t="s">
        <v>7</v>
      </c>
      <c r="I9" s="54">
        <v>72.0</v>
      </c>
      <c r="J9" s="54">
        <v>74.0</v>
      </c>
      <c r="K9" s="54">
        <v>75.0</v>
      </c>
      <c r="L9" s="54">
        <v>87.0</v>
      </c>
      <c r="M9" s="54">
        <v>91.0</v>
      </c>
      <c r="N9" s="54">
        <v>95.0</v>
      </c>
      <c r="O9" s="55">
        <f>IF(MAX(I9:K9)&gt;0,IF(MAX(I9:K9)&lt;0,0,TRUNC(MAX(I9:K9)/1)*1),"")</f>
        <v>75</v>
      </c>
      <c r="P9" s="56">
        <f>IF(MAX(L9:N9)&gt;0,IF(MAX(L9:N9)&lt;0,0,TRUNC(MAX(L9:N9)/1)*1),"")</f>
        <v>95</v>
      </c>
      <c r="Q9" s="57">
        <f>IF(O9="","",IF(P9="","",IF(SUM(O9:P9)=0,"",SUM(O9:P9))))</f>
        <v>170</v>
      </c>
      <c r="R9" s="58">
        <f>IF(Q9="","",IF(B9="","",IF(OR(C9="UK",C9="JK",C9="SK",C9="K1",C9="K2",C9="K3",C9="K4",C9="K5",C9="K6",C9="K7",C9="K8",C9="K9",C9="K10"),IF(B9&gt;153.655,Q9,IF(B9&lt;28,10^(0.783497476*LOG10(28/153.655)^2)*Q9,10^(0.783497476*LOG10(B9/153.655)^2)*Q9)),IF(B9&gt;175.508,Q9,IF(B9&lt;32,10^(0.75194503*LOG10(32/175.508)^2)*Q9,10^(0.75194503*LOG10(B9/175.508)^2)*Q9)))))</f>
        <v>234.674784</v>
      </c>
      <c r="S9" s="59" t="str">
        <f>IF(AC9&lt;35,"",IF(R9="","",R9*AG9))</f>
        <v/>
      </c>
      <c r="T9" s="60">
        <v>7.61</v>
      </c>
      <c r="U9" s="60">
        <v>13.5</v>
      </c>
      <c r="V9" s="61">
        <v>6.17</v>
      </c>
      <c r="W9" s="60"/>
      <c r="X9" s="62"/>
      <c r="Y9" s="63"/>
      <c r="Z9" s="64"/>
      <c r="AA9" s="65">
        <f>V5</f>
        <v>44712</v>
      </c>
      <c r="AB9" s="66" t="str">
        <f>IF(ISNUMBER(FIND("M",C9)),"m",IF(ISNUMBER(FIND("K",C9)),"k"))</f>
        <v>m</v>
      </c>
      <c r="AC9" s="67">
        <f>IF(OR(E9="",AA9=""),"",(YEAR(AA9)-YEAR(E9)))</f>
        <v>16</v>
      </c>
      <c r="AD9" s="68" t="str">
        <f>IF(AC9&lt;35, "",1)</f>
        <v/>
      </c>
      <c r="AE9" s="69" t="b">
        <f>IF(AD9=1,LOOKUP(AC9,'Meltzer-Faber'!A3:A63,'Meltzer-Faber'!B3:B63))</f>
        <v>0</v>
      </c>
      <c r="AF9" s="69" t="b">
        <f>IF(AD9=1,LOOKUP(AC9,'Meltzer-Faber'!A3:A63,'Meltzer-Faber'!C3:C63))</f>
        <v>0</v>
      </c>
      <c r="AG9" s="70" t="b">
        <f t="shared" ref="AG9:AG25" si="1">IF(AB9="m",AE9,IF(AB9="k",AF9,""))</f>
        <v>0</v>
      </c>
      <c r="AH9" s="71">
        <f>IF(Q9="","",IF(B9="","",IF(B9&gt;175.508,1,IF(B9&lt;32,10^(0.75194503*LOG10(32/175.508)^2),10^(0.75194503*LOG10(B9/175.508)^2)))))</f>
        <v>1.380439906</v>
      </c>
    </row>
    <row r="10" ht="18.0" customHeight="1">
      <c r="A10" s="72"/>
      <c r="B10" s="73"/>
      <c r="C10" s="74"/>
      <c r="D10" s="75"/>
      <c r="E10" s="76"/>
      <c r="F10" s="76"/>
      <c r="G10" s="77"/>
      <c r="H10" s="78"/>
      <c r="I10" s="79"/>
      <c r="J10" s="80"/>
      <c r="K10" s="81"/>
      <c r="L10" s="79"/>
      <c r="M10" s="80"/>
      <c r="N10" s="81"/>
      <c r="O10" s="74"/>
      <c r="P10" s="82"/>
      <c r="Q10" s="83">
        <f>IF(R9="","",R9*1.2)</f>
        <v>281.6097408</v>
      </c>
      <c r="R10" s="80"/>
      <c r="S10" s="84"/>
      <c r="T10" s="85">
        <f>IF(T9&gt;0,T9*20,"")</f>
        <v>152.2</v>
      </c>
      <c r="U10" s="85">
        <f>IF(U9="","",(U9*10)*AH9)</f>
        <v>186.3593873</v>
      </c>
      <c r="V10" s="86">
        <f>IF(ROUNDUP(V9,1)&gt;0,IF((80+(8-ROUNDUP(V9,1))*40)&lt;0,0,80+(8-ROUNDUP(V9,1))*40),"")</f>
        <v>152</v>
      </c>
      <c r="W10" s="85">
        <f>IF(SUM(T10,U10,V10)&gt;0,SUM(T10,U10,V10),"")</f>
        <v>490.5593873</v>
      </c>
      <c r="X10" s="87">
        <f>IF(OR(Q10="",T10="",U10="",V10=""),"",SUM(Q10,T10,U10,V10))</f>
        <v>772.1691281</v>
      </c>
      <c r="Y10" s="88"/>
      <c r="Z10" s="89"/>
      <c r="AA10" s="65"/>
      <c r="AB10" s="66"/>
      <c r="AC10" s="67"/>
      <c r="AD10" s="90"/>
      <c r="AE10" s="69"/>
      <c r="AF10" s="70"/>
      <c r="AG10" s="70" t="str">
        <f t="shared" si="1"/>
        <v/>
      </c>
      <c r="AH10" s="2"/>
    </row>
    <row r="11" ht="18.0" customHeight="1">
      <c r="A11" s="48" t="s">
        <v>64</v>
      </c>
      <c r="B11" s="49">
        <v>70.84</v>
      </c>
      <c r="C11" s="51" t="s">
        <v>58</v>
      </c>
      <c r="D11" s="51" t="s">
        <v>52</v>
      </c>
      <c r="E11" s="52">
        <v>38896.0</v>
      </c>
      <c r="F11" s="51"/>
      <c r="G11" s="53" t="s">
        <v>90</v>
      </c>
      <c r="H11" s="53" t="s">
        <v>7</v>
      </c>
      <c r="I11" s="54">
        <v>75.0</v>
      </c>
      <c r="J11" s="54">
        <v>78.0</v>
      </c>
      <c r="K11" s="54">
        <v>81.0</v>
      </c>
      <c r="L11" s="54">
        <v>100.0</v>
      </c>
      <c r="M11" s="91">
        <v>105.0</v>
      </c>
      <c r="N11" s="91">
        <v>108.0</v>
      </c>
      <c r="O11" s="55">
        <f>IF(MAX(I11:K11)&gt;0,IF(MAX(I11:K11)&lt;0,0,TRUNC(MAX(I11:K11)/1)*1),"")</f>
        <v>81</v>
      </c>
      <c r="P11" s="56">
        <f>IF(MAX(L11:N11)&gt;0,IF(MAX(L11:N11)&lt;0,0,TRUNC(MAX(L11:N11)/1)*1),"")</f>
        <v>108</v>
      </c>
      <c r="Q11" s="57">
        <f>IF(O11="","",IF(P11="","",IF(SUM(O11:P11)=0,"",SUM(O11:P11))))</f>
        <v>189</v>
      </c>
      <c r="R11" s="58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>247.287193</v>
      </c>
      <c r="S11" s="59" t="str">
        <f>IF(AC11&lt;35,"",IF(R11="","",R11*AG11))</f>
        <v/>
      </c>
      <c r="T11" s="60">
        <v>8.65</v>
      </c>
      <c r="U11" s="60">
        <v>13.75</v>
      </c>
      <c r="V11" s="92">
        <v>6.06</v>
      </c>
      <c r="W11" s="60"/>
      <c r="X11" s="62"/>
      <c r="Y11" s="93"/>
      <c r="Z11" s="94"/>
      <c r="AA11" s="65">
        <f>V5</f>
        <v>44712</v>
      </c>
      <c r="AB11" s="66" t="str">
        <f>IF(ISNUMBER(FIND("M",C11)),"m",IF(ISNUMBER(FIND("K",C11)),"k"))</f>
        <v>m</v>
      </c>
      <c r="AC11" s="67">
        <f>IF(OR(E11="",AA11=""),"",(YEAR(AA11)-YEAR(E11)))</f>
        <v>16</v>
      </c>
      <c r="AD11" s="68" t="str">
        <f>IF(AC11&lt;35, "",1)</f>
        <v/>
      </c>
      <c r="AE11" s="69" t="b">
        <f>IF(AD11=1,LOOKUP(AC11,'Meltzer-Faber'!A3:A63,'Meltzer-Faber'!B3:B63))</f>
        <v>0</v>
      </c>
      <c r="AF11" s="70" t="b">
        <f>IF(AD11=1,LOOKUP(AC11,'Meltzer-Faber'!A3:A63,'Meltzer-Faber'!C3:C63))</f>
        <v>0</v>
      </c>
      <c r="AG11" s="70" t="b">
        <f t="shared" si="1"/>
        <v>0</v>
      </c>
      <c r="AH11" s="71">
        <f>IF(Q11="","",IF(B11="","",IF(B11&gt;175.508,1,IF(B11&lt;32,10^(0.75194503*LOG10(32/175.508)^2),10^(0.75194503*LOG10(B11/175.508)^2)))))</f>
        <v>1.308397846</v>
      </c>
    </row>
    <row r="12" ht="18.0" customHeight="1">
      <c r="A12" s="72"/>
      <c r="B12" s="73"/>
      <c r="C12" s="74"/>
      <c r="D12" s="75"/>
      <c r="E12" s="76"/>
      <c r="F12" s="76"/>
      <c r="G12" s="77"/>
      <c r="H12" s="78"/>
      <c r="I12" s="79"/>
      <c r="J12" s="80"/>
      <c r="K12" s="81"/>
      <c r="L12" s="79"/>
      <c r="M12" s="80"/>
      <c r="N12" s="81"/>
      <c r="O12" s="74"/>
      <c r="P12" s="82"/>
      <c r="Q12" s="83">
        <f>IF(R11="","",R11*1.2)</f>
        <v>296.7446316</v>
      </c>
      <c r="R12" s="80"/>
      <c r="S12" s="84"/>
      <c r="T12" s="85">
        <f>IF(T11&gt;0,T11*20,"")</f>
        <v>173</v>
      </c>
      <c r="U12" s="85">
        <f>IF(U11="","",(U11*10)*AH11)</f>
        <v>179.9047039</v>
      </c>
      <c r="V12" s="86">
        <f>IF(ROUNDUP(V11,1)&gt;0,IF((80+(8-ROUNDUP(V11,1))*40)&lt;0,0,80+(8-ROUNDUP(V11,1))*40),"")</f>
        <v>156</v>
      </c>
      <c r="W12" s="85">
        <f>IF(SUM(T12,U12,V12)&gt;0,SUM(T12,U12,V12),"")</f>
        <v>508.9047039</v>
      </c>
      <c r="X12" s="87">
        <f>IF(OR(Q12="",T12="",U12="",V12=""),"",SUM(Q12,T12,U12,V12))</f>
        <v>805.6493355</v>
      </c>
      <c r="Y12" s="88"/>
      <c r="Z12" s="89"/>
      <c r="AA12" s="65"/>
      <c r="AB12" s="66"/>
      <c r="AC12" s="67"/>
      <c r="AD12" s="68"/>
      <c r="AE12" s="69"/>
      <c r="AF12" s="70"/>
      <c r="AG12" s="70" t="str">
        <f t="shared" si="1"/>
        <v/>
      </c>
      <c r="AH12" s="2"/>
    </row>
    <row r="13" ht="18.0" customHeight="1">
      <c r="A13" s="48" t="s">
        <v>91</v>
      </c>
      <c r="B13" s="167">
        <v>79.6</v>
      </c>
      <c r="C13" s="51" t="s">
        <v>92</v>
      </c>
      <c r="D13" s="51" t="s">
        <v>55</v>
      </c>
      <c r="E13" s="52">
        <v>38067.0</v>
      </c>
      <c r="F13" s="51"/>
      <c r="G13" s="53" t="s">
        <v>93</v>
      </c>
      <c r="H13" s="53" t="s">
        <v>7</v>
      </c>
      <c r="I13" s="54">
        <v>90.0</v>
      </c>
      <c r="J13" s="54">
        <v>95.0</v>
      </c>
      <c r="K13" s="54">
        <v>-100.0</v>
      </c>
      <c r="L13" s="54">
        <v>110.0</v>
      </c>
      <c r="M13" s="91">
        <v>115.0</v>
      </c>
      <c r="N13" s="91">
        <v>120.0</v>
      </c>
      <c r="O13" s="55">
        <f>IF(MAX(I13:K13)&gt;0,IF(MAX(I13:K13)&lt;0,0,TRUNC(MAX(I13:K13)/1)*1),"")</f>
        <v>95</v>
      </c>
      <c r="P13" s="56">
        <f>IF(MAX(L13:N13)&gt;0,IF(MAX(L13:N13)&lt;0,0,TRUNC(MAX(L13:N13)/1)*1),"")</f>
        <v>120</v>
      </c>
      <c r="Q13" s="57">
        <f>IF(O13="","",IF(P13="","",IF(SUM(O13:P13)=0,"",SUM(O13:P13))))</f>
        <v>215</v>
      </c>
      <c r="R13" s="58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>263.6951574</v>
      </c>
      <c r="S13" s="59" t="str">
        <f>IF(AC13&lt;35,"",IF(R13="","",R13*AG13))</f>
        <v/>
      </c>
      <c r="T13" s="60">
        <v>8.63</v>
      </c>
      <c r="U13" s="60">
        <v>10.86</v>
      </c>
      <c r="V13" s="92">
        <v>5.92</v>
      </c>
      <c r="W13" s="60"/>
      <c r="X13" s="62"/>
      <c r="Y13" s="93"/>
      <c r="Z13" s="94"/>
      <c r="AA13" s="65">
        <f>V5</f>
        <v>44712</v>
      </c>
      <c r="AB13" s="66" t="str">
        <f>IF(ISNUMBER(FIND("M",C13)),"m",IF(ISNUMBER(FIND("K",C13)),"k"))</f>
        <v>m</v>
      </c>
      <c r="AC13" s="67">
        <f>IF(OR(E13="",AA13=""),"",(YEAR(AA13)-YEAR(E13)))</f>
        <v>18</v>
      </c>
      <c r="AD13" s="68" t="str">
        <f>IF(AC13&lt;35, "",1)</f>
        <v/>
      </c>
      <c r="AE13" s="69" t="b">
        <f>IF(AD13=1,LOOKUP(AC13,'Meltzer-Faber'!A3:A63,'Meltzer-Faber'!B3:B63))</f>
        <v>0</v>
      </c>
      <c r="AF13" s="70" t="b">
        <f>IF(AD13=1,LOOKUP(AC13,'Meltzer-Faber'!A3:A63,'Meltzer-Faber'!C3:C63))</f>
        <v>0</v>
      </c>
      <c r="AG13" s="70" t="b">
        <f t="shared" si="1"/>
        <v>0</v>
      </c>
      <c r="AH13" s="71">
        <f>IF(Q13="","",IF(B13="","",IF(B13&gt;175.508,1,IF(B13&lt;32,10^(0.75194503*LOG10(32/175.508)^2),10^(0.75194503*LOG10(B13/175.508)^2)))))</f>
        <v>1.226489104</v>
      </c>
    </row>
    <row r="14" ht="18.0" customHeight="1">
      <c r="A14" s="72"/>
      <c r="B14" s="73"/>
      <c r="C14" s="74"/>
      <c r="D14" s="75"/>
      <c r="E14" s="76"/>
      <c r="F14" s="76"/>
      <c r="G14" s="77"/>
      <c r="H14" s="78"/>
      <c r="I14" s="79"/>
      <c r="J14" s="80"/>
      <c r="K14" s="81"/>
      <c r="L14" s="79"/>
      <c r="M14" s="80"/>
      <c r="N14" s="81"/>
      <c r="O14" s="74"/>
      <c r="P14" s="82"/>
      <c r="Q14" s="83">
        <f>IF(R13="","",R13*1.2)</f>
        <v>316.4341889</v>
      </c>
      <c r="R14" s="80"/>
      <c r="S14" s="84"/>
      <c r="T14" s="85">
        <f>IF(T13&gt;0,T13*20,"")</f>
        <v>172.6</v>
      </c>
      <c r="U14" s="85">
        <f>IF(U13="","",(U13*10)*AH13)</f>
        <v>133.1967167</v>
      </c>
      <c r="V14" s="86">
        <f>IF(ROUNDUP(V13,1)&gt;0,IF((80+(8-ROUNDUP(V13,1))*40)&lt;0,0,80+(8-ROUNDUP(V13,1))*40),"")</f>
        <v>160</v>
      </c>
      <c r="W14" s="85">
        <f>IF(SUM(T14,U14,V14)&gt;0,SUM(T14,U14,V14),"")</f>
        <v>465.7967167</v>
      </c>
      <c r="X14" s="87">
        <f>IF(OR(Q14="",T14="",U14="",V14=""),"",SUM(Q14,T14,U14,V14))</f>
        <v>782.2309056</v>
      </c>
      <c r="Y14" s="88"/>
      <c r="Z14" s="89"/>
      <c r="AA14" s="65"/>
      <c r="AB14" s="66"/>
      <c r="AC14" s="67"/>
      <c r="AD14" s="68"/>
      <c r="AE14" s="69"/>
      <c r="AF14" s="70"/>
      <c r="AG14" s="70" t="str">
        <f t="shared" si="1"/>
        <v/>
      </c>
      <c r="AH14" s="2"/>
    </row>
    <row r="15" ht="18.0" customHeight="1">
      <c r="A15" s="48" t="s">
        <v>57</v>
      </c>
      <c r="B15" s="49">
        <v>65.9</v>
      </c>
      <c r="C15" s="51" t="s">
        <v>58</v>
      </c>
      <c r="D15" s="51" t="s">
        <v>52</v>
      </c>
      <c r="E15" s="52">
        <v>39076.0</v>
      </c>
      <c r="F15" s="51"/>
      <c r="G15" s="53" t="s">
        <v>94</v>
      </c>
      <c r="H15" s="53" t="s">
        <v>7</v>
      </c>
      <c r="I15" s="91">
        <v>48.0</v>
      </c>
      <c r="J15" s="91">
        <v>51.0</v>
      </c>
      <c r="K15" s="91">
        <v>53.0</v>
      </c>
      <c r="L15" s="91">
        <v>66.0</v>
      </c>
      <c r="M15" s="91">
        <v>70.0</v>
      </c>
      <c r="N15" s="91">
        <v>74.0</v>
      </c>
      <c r="O15" s="55">
        <f>IF(MAX(I15:K15)&gt;0,IF(MAX(I15:K15)&lt;0,0,TRUNC(MAX(I15:K15)/1)*1),"")</f>
        <v>53</v>
      </c>
      <c r="P15" s="56">
        <f>IF(MAX(L15:N15)&gt;0,IF(MAX(L15:N15)&lt;0,0,TRUNC(MAX(L15:N15)/1)*1),"")</f>
        <v>74</v>
      </c>
      <c r="Q15" s="57">
        <f>IF(O15="","",IF(P15="","",IF(SUM(O15:P15)=0,"",SUM(O15:P15))))</f>
        <v>127</v>
      </c>
      <c r="R15" s="58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>173.7348456</v>
      </c>
      <c r="S15" s="59" t="str">
        <f>IF(AC15&lt;35,"",IF(R15="","",R15*AG15))</f>
        <v/>
      </c>
      <c r="T15" s="60">
        <v>7.5</v>
      </c>
      <c r="U15" s="60">
        <v>10.0</v>
      </c>
      <c r="V15" s="92">
        <v>6.67</v>
      </c>
      <c r="W15" s="60"/>
      <c r="X15" s="62"/>
      <c r="Y15" s="93"/>
      <c r="Z15" s="94"/>
      <c r="AA15" s="65">
        <f>V5</f>
        <v>44712</v>
      </c>
      <c r="AB15" s="66" t="str">
        <f>IF(ISNUMBER(FIND("M",C15)),"m",IF(ISNUMBER(FIND("K",C15)),"k"))</f>
        <v>m</v>
      </c>
      <c r="AC15" s="67">
        <f>IF(OR(E15="",AA15=""),"",(YEAR(AA15)-YEAR(E15)))</f>
        <v>16</v>
      </c>
      <c r="AD15" s="68" t="str">
        <f>IF(AC15&gt;34,1,"")</f>
        <v/>
      </c>
      <c r="AE15" s="69" t="b">
        <f>IF(AD15=1,LOOKUP(AC15,'Meltzer-Faber'!A3:A63,'Meltzer-Faber'!B3:B63))</f>
        <v>0</v>
      </c>
      <c r="AF15" s="70" t="b">
        <f>IF(AD15=1,LOOKUP(AC15,'Meltzer-Faber'!A3:A63,'Meltzer-Faber'!C3:C63))</f>
        <v>0</v>
      </c>
      <c r="AG15" s="70" t="b">
        <f t="shared" si="1"/>
        <v>0</v>
      </c>
      <c r="AH15" s="71">
        <f>IF(Q15="","",IF(B15="","",IF(B15&gt;175.508,1,IF(B15&lt;32,10^(0.75194503*LOG10(32/175.508)^2),10^(0.75194503*LOG10(B15/175.508)^2)))))</f>
        <v>1.36799091</v>
      </c>
    </row>
    <row r="16" ht="18.0" customHeight="1">
      <c r="A16" s="72"/>
      <c r="B16" s="73"/>
      <c r="C16" s="74"/>
      <c r="D16" s="75"/>
      <c r="E16" s="76"/>
      <c r="F16" s="76"/>
      <c r="G16" s="77"/>
      <c r="H16" s="78"/>
      <c r="I16" s="79"/>
      <c r="J16" s="80"/>
      <c r="K16" s="81"/>
      <c r="L16" s="79"/>
      <c r="M16" s="80"/>
      <c r="N16" s="81"/>
      <c r="O16" s="74"/>
      <c r="P16" s="82"/>
      <c r="Q16" s="83">
        <f>IF(R15="","",R15*1.2)</f>
        <v>208.4818147</v>
      </c>
      <c r="R16" s="80"/>
      <c r="S16" s="84"/>
      <c r="T16" s="85">
        <f>IF(T15&gt;0,T15*20,"")</f>
        <v>150</v>
      </c>
      <c r="U16" s="85">
        <v>10.0</v>
      </c>
      <c r="V16" s="86">
        <f>IF(ROUNDUP(V15,1)&gt;0,IF((80+(8-ROUNDUP(V15,1))*40)&lt;0,0,80+(8-ROUNDUP(V15,1))*40),"")</f>
        <v>132</v>
      </c>
      <c r="W16" s="85">
        <f>IF(SUM(T16,U16,V16)&gt;0,SUM(T16,U16,V16),"")</f>
        <v>292</v>
      </c>
      <c r="X16" s="87">
        <f>IF(OR(Q16="",T16="",U16="",V16=""),"",SUM(Q16,T16,U16,V16))</f>
        <v>500.4818147</v>
      </c>
      <c r="Y16" s="88"/>
      <c r="Z16" s="89"/>
      <c r="AA16" s="65"/>
      <c r="AB16" s="66"/>
      <c r="AC16" s="67"/>
      <c r="AD16" s="68"/>
      <c r="AE16" s="69"/>
      <c r="AF16" s="70"/>
      <c r="AG16" s="70" t="str">
        <f t="shared" si="1"/>
        <v/>
      </c>
      <c r="AH16" s="2"/>
    </row>
    <row r="17" ht="18.0" customHeight="1">
      <c r="A17" s="48" t="s">
        <v>91</v>
      </c>
      <c r="B17" s="49">
        <v>75.51</v>
      </c>
      <c r="C17" s="51" t="s">
        <v>58</v>
      </c>
      <c r="D17" s="51" t="s">
        <v>52</v>
      </c>
      <c r="E17" s="52">
        <v>38859.0</v>
      </c>
      <c r="F17" s="51"/>
      <c r="G17" s="53" t="s">
        <v>95</v>
      </c>
      <c r="H17" s="53" t="s">
        <v>7</v>
      </c>
      <c r="I17" s="91">
        <v>68.0</v>
      </c>
      <c r="J17" s="91">
        <v>72.0</v>
      </c>
      <c r="K17" s="91">
        <v>74.0</v>
      </c>
      <c r="L17" s="91">
        <v>84.0</v>
      </c>
      <c r="M17" s="91">
        <v>88.0</v>
      </c>
      <c r="N17" s="91">
        <v>92.0</v>
      </c>
      <c r="O17" s="55">
        <f>IF(MAX(I17:K17)&gt;0,IF(MAX(I17:K17)&lt;0,0,TRUNC(MAX(I17:K17)/1)*1),"")</f>
        <v>74</v>
      </c>
      <c r="P17" s="56">
        <f>IF(MAX(L17:N17)&gt;0,IF(MAX(L17:N17)&lt;0,0,TRUNC(MAX(L17:N17)/1)*1),"")</f>
        <v>92</v>
      </c>
      <c r="Q17" s="57">
        <f>IF(O17="","",IF(P17="","",IF(SUM(O17:P17)=0,"",SUM(O17:P17))))</f>
        <v>166</v>
      </c>
      <c r="R17" s="58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>209.4096402</v>
      </c>
      <c r="S17" s="59" t="str">
        <f>IF(AC17&lt;35,"",IF(R17="","",R17*AG17))</f>
        <v/>
      </c>
      <c r="T17" s="60">
        <v>7.59</v>
      </c>
      <c r="U17" s="60">
        <v>11.45</v>
      </c>
      <c r="V17" s="92">
        <v>6.5</v>
      </c>
      <c r="W17" s="60"/>
      <c r="X17" s="62"/>
      <c r="Y17" s="93"/>
      <c r="Z17" s="94"/>
      <c r="AA17" s="65">
        <f>V5</f>
        <v>44712</v>
      </c>
      <c r="AB17" s="66" t="str">
        <f>IF(ISNUMBER(FIND("M",C17)),"m",IF(ISNUMBER(FIND("K",C17)),"k"))</f>
        <v>m</v>
      </c>
      <c r="AC17" s="67">
        <f>IF(OR(E17="",AA17=""),"",(YEAR(AA17)-YEAR(E17)))</f>
        <v>16</v>
      </c>
      <c r="AD17" s="68" t="str">
        <f>IF(AC17&gt;34,1,"")</f>
        <v/>
      </c>
      <c r="AE17" s="69" t="b">
        <f>IF(AD17=1,LOOKUP(AC17,'Meltzer-Faber'!A3:A63,'Meltzer-Faber'!B3:B63))</f>
        <v>0</v>
      </c>
      <c r="AF17" s="70" t="b">
        <f>IF(AD17=1,LOOKUP(AC17,'Meltzer-Faber'!A3:A63,'Meltzer-Faber'!C3:C63))</f>
        <v>0</v>
      </c>
      <c r="AG17" s="70" t="b">
        <f t="shared" si="1"/>
        <v>0</v>
      </c>
      <c r="AH17" s="71">
        <f>IF(Q17="","",IF(B17="","",IF(B17&gt;175.508,1,IF(B17&lt;32,10^(0.75194503*LOG10(32/175.508)^2),10^(0.75194503*LOG10(B17/175.508)^2)))))</f>
        <v>1.261503856</v>
      </c>
    </row>
    <row r="18" ht="18.0" customHeight="1">
      <c r="A18" s="72"/>
      <c r="B18" s="73"/>
      <c r="C18" s="74"/>
      <c r="D18" s="75"/>
      <c r="E18" s="76"/>
      <c r="F18" s="76"/>
      <c r="G18" s="77"/>
      <c r="H18" s="78"/>
      <c r="I18" s="79"/>
      <c r="J18" s="80"/>
      <c r="K18" s="81"/>
      <c r="L18" s="79"/>
      <c r="M18" s="80"/>
      <c r="N18" s="81"/>
      <c r="O18" s="74"/>
      <c r="P18" s="82"/>
      <c r="Q18" s="83">
        <f>IF(R17="","",R17*1.2)</f>
        <v>251.2915682</v>
      </c>
      <c r="R18" s="80"/>
      <c r="S18" s="84"/>
      <c r="T18" s="85">
        <f>IF(T17&gt;0,T17*20,"")</f>
        <v>151.8</v>
      </c>
      <c r="U18" s="85">
        <f>IF(U17="","",(U17*10)*AH17)</f>
        <v>144.4421916</v>
      </c>
      <c r="V18" s="86">
        <f>IF(ROUNDUP(V17,1)&gt;0,IF((80+(8-ROUNDUP(V17,1))*40)&lt;0,0,80+(8-ROUNDUP(V17,1))*40),"")</f>
        <v>140</v>
      </c>
      <c r="W18" s="85">
        <f>IF(SUM(T18,U18,V18)&gt;0,SUM(T18,U18,V18),"")</f>
        <v>436.2421916</v>
      </c>
      <c r="X18" s="87">
        <f>IF(OR(Q18="",T18="",U18="",V18=""),"",SUM(Q18,T18,U18,V18))</f>
        <v>687.5337598</v>
      </c>
      <c r="Y18" s="88"/>
      <c r="Z18" s="89"/>
      <c r="AA18" s="65"/>
      <c r="AB18" s="66"/>
      <c r="AC18" s="67"/>
      <c r="AD18" s="68"/>
      <c r="AE18" s="69"/>
      <c r="AF18" s="70"/>
      <c r="AG18" s="70" t="str">
        <f t="shared" si="1"/>
        <v/>
      </c>
      <c r="AH18" s="2"/>
    </row>
    <row r="19" ht="18.0" customHeight="1">
      <c r="A19" s="48" t="s">
        <v>96</v>
      </c>
      <c r="B19" s="167">
        <v>98.04</v>
      </c>
      <c r="C19" s="51" t="s">
        <v>58</v>
      </c>
      <c r="D19" s="51" t="s">
        <v>50</v>
      </c>
      <c r="E19" s="52">
        <v>39682.0</v>
      </c>
      <c r="F19" s="51"/>
      <c r="G19" s="53" t="s">
        <v>97</v>
      </c>
      <c r="H19" s="53" t="s">
        <v>7</v>
      </c>
      <c r="I19" s="91">
        <v>60.0</v>
      </c>
      <c r="J19" s="91">
        <v>62.0</v>
      </c>
      <c r="K19" s="91">
        <v>-64.0</v>
      </c>
      <c r="L19" s="91">
        <v>73.0</v>
      </c>
      <c r="M19" s="91">
        <v>76.0</v>
      </c>
      <c r="N19" s="91" t="s">
        <v>98</v>
      </c>
      <c r="O19" s="55">
        <f>IF(MAX(I19:K19)&gt;0,IF(MAX(I19:K19)&lt;0,0,TRUNC(MAX(I19:K19)/1)*1),"")</f>
        <v>62</v>
      </c>
      <c r="P19" s="56">
        <f>IF(MAX(L19:N19)&gt;0,IF(MAX(L19:N19)&lt;0,0,TRUNC(MAX(L19:N19)/1)*1),"")</f>
        <v>76</v>
      </c>
      <c r="Q19" s="57">
        <f>IF(O19="","",IF(P19="","",IF(SUM(O19:P19)=0,"",SUM(O19:P19))))</f>
        <v>138</v>
      </c>
      <c r="R19" s="58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>154.1593486</v>
      </c>
      <c r="S19" s="59" t="str">
        <f>IF(AC19&lt;35,"",IF(R19="","",R19*AG19))</f>
        <v/>
      </c>
      <c r="T19" s="60">
        <v>7.18</v>
      </c>
      <c r="U19" s="60">
        <v>9.12</v>
      </c>
      <c r="V19" s="92">
        <v>6.41</v>
      </c>
      <c r="W19" s="60"/>
      <c r="X19" s="62"/>
      <c r="Y19" s="93"/>
      <c r="Z19" s="94"/>
      <c r="AA19" s="65">
        <f>V5</f>
        <v>44712</v>
      </c>
      <c r="AB19" s="66" t="str">
        <f>IF(ISNUMBER(FIND("M",C19)),"m",IF(ISNUMBER(FIND("K",C19)),"k"))</f>
        <v>m</v>
      </c>
      <c r="AC19" s="67">
        <f>IF(OR(E19="",AA19=""),"",(YEAR(AA19)-YEAR(E19)))</f>
        <v>14</v>
      </c>
      <c r="AD19" s="68" t="str">
        <f>IF(AC19&gt;34,1,"")</f>
        <v/>
      </c>
      <c r="AE19" s="69" t="b">
        <f>IF(AD19=1,LOOKUP(AC19,'Meltzer-Faber'!A3:A63,'Meltzer-Faber'!B3:B63))</f>
        <v>0</v>
      </c>
      <c r="AF19" s="70" t="b">
        <f>IF(AD19=1,LOOKUP(AC19,'Meltzer-Faber'!A3:A63,'Meltzer-Faber'!C3:C63))</f>
        <v>0</v>
      </c>
      <c r="AG19" s="70" t="b">
        <f t="shared" si="1"/>
        <v>0</v>
      </c>
      <c r="AH19" s="71">
        <f>IF(Q19="","",IF(B19="","",IF(B19&gt;175.508,1,IF(B19&lt;32,10^(0.75194503*LOG10(32/175.508)^2),10^(0.75194503*LOG10(B19/175.508)^2)))))</f>
        <v>1.117096729</v>
      </c>
    </row>
    <row r="20" ht="18.0" customHeight="1">
      <c r="A20" s="72"/>
      <c r="B20" s="73"/>
      <c r="C20" s="74"/>
      <c r="D20" s="75"/>
      <c r="E20" s="76"/>
      <c r="F20" s="76"/>
      <c r="G20" s="77"/>
      <c r="H20" s="78"/>
      <c r="I20" s="79"/>
      <c r="J20" s="80"/>
      <c r="K20" s="81"/>
      <c r="L20" s="79">
        <v>78.0</v>
      </c>
      <c r="M20" s="80"/>
      <c r="N20" s="81"/>
      <c r="O20" s="74"/>
      <c r="P20" s="82"/>
      <c r="Q20" s="83">
        <f>IF(R19="","",R19*1.2)</f>
        <v>184.9912183</v>
      </c>
      <c r="R20" s="80"/>
      <c r="S20" s="84"/>
      <c r="T20" s="85">
        <f>IF(T19&gt;0,T19*20,"")</f>
        <v>143.6</v>
      </c>
      <c r="U20" s="85">
        <f>IF(U19="","",(U19*10)*AH19)</f>
        <v>101.8792217</v>
      </c>
      <c r="V20" s="86">
        <f>IF(ROUNDUP(V19,1)&gt;0,IF((80+(8-ROUNDUP(V19,1))*40)&lt;0,0,80+(8-ROUNDUP(V19,1))*40),"")</f>
        <v>140</v>
      </c>
      <c r="W20" s="85">
        <f>IF(SUM(T20,U20,V20)&gt;0,SUM(T20,U20,V20),"")</f>
        <v>385.4792217</v>
      </c>
      <c r="X20" s="87">
        <f>IF(OR(Q20="",T20="",U20="",V20=""),"",SUM(Q20,T20,U20,V20))</f>
        <v>570.4704399</v>
      </c>
      <c r="Y20" s="88" t="s">
        <v>63</v>
      </c>
      <c r="Z20" s="89"/>
      <c r="AA20" s="65"/>
      <c r="AB20" s="66"/>
      <c r="AC20" s="67"/>
      <c r="AD20" s="68"/>
      <c r="AE20" s="69"/>
      <c r="AF20" s="70"/>
      <c r="AG20" s="70" t="str">
        <f t="shared" si="1"/>
        <v/>
      </c>
      <c r="AH20" s="2"/>
    </row>
    <row r="21" ht="18.0" customHeight="1">
      <c r="A21" s="48"/>
      <c r="B21" s="49"/>
      <c r="C21" s="51"/>
      <c r="D21" s="51"/>
      <c r="E21" s="52"/>
      <c r="F21" s="51"/>
      <c r="G21" s="53"/>
      <c r="H21" s="53"/>
      <c r="I21" s="91"/>
      <c r="J21" s="91"/>
      <c r="K21" s="91"/>
      <c r="L21" s="91"/>
      <c r="M21" s="91"/>
      <c r="N21" s="91"/>
      <c r="O21" s="55" t="str">
        <f>IF(MAX(I21:K21)&gt;0,IF(MAX(I21:K21)&lt;0,0,TRUNC(MAX(I21:K21)/1)*1),"")</f>
        <v/>
      </c>
      <c r="P21" s="56" t="str">
        <f>IF(MAX(L21:N21)&gt;0,IF(MAX(L21:N21)&lt;0,0,TRUNC(MAX(L21:N21)/1)*1),"")</f>
        <v/>
      </c>
      <c r="Q21" s="57" t="str">
        <f>IF(O21="","",IF(P21="","",IF(SUM(O21:P21)=0,"",SUM(O21:P21))))</f>
        <v/>
      </c>
      <c r="R21" s="58" t="str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/>
      </c>
      <c r="S21" s="59" t="str">
        <f>IF(AC21&lt;35,"",IF(R21="","",R21*AG21))</f>
        <v/>
      </c>
      <c r="T21" s="60"/>
      <c r="U21" s="60"/>
      <c r="V21" s="92"/>
      <c r="W21" s="60"/>
      <c r="X21" s="62"/>
      <c r="Y21" s="93"/>
      <c r="Z21" s="94"/>
      <c r="AA21" s="65">
        <f>V5</f>
        <v>44712</v>
      </c>
      <c r="AB21" s="66" t="b">
        <f>IF(ISNUMBER(FIND("M",C21)),"m",IF(ISNUMBER(FIND("K",C21)),"k"))</f>
        <v>0</v>
      </c>
      <c r="AC21" s="67" t="str">
        <f>IF(OR(E21="",AA21=""),"",(YEAR(AA21)-YEAR(E21)))</f>
        <v/>
      </c>
      <c r="AD21" s="68">
        <f>IF(AC21&gt;34,1,"")</f>
        <v>1</v>
      </c>
      <c r="AE21" s="69" t="str">
        <f>IF(AD21=1,LOOKUP(AC21,'Meltzer-Faber'!A3:A63,'Meltzer-Faber'!B3:B63))</f>
        <v>#N/A</v>
      </c>
      <c r="AF21" s="70" t="str">
        <f>IF(AD21=1,LOOKUP(AC21,'Meltzer-Faber'!A3:A63,'Meltzer-Faber'!C3:C63))</f>
        <v>#N/A</v>
      </c>
      <c r="AG21" s="70" t="str">
        <f t="shared" si="1"/>
        <v/>
      </c>
      <c r="AH21" s="71" t="str">
        <f>IF(Q21="","",IF(B21="","",IF(B21&gt;175.508,1,IF(B21&lt;32,10^(0.75194503*LOG10(32/175.508)^2),10^(0.75194503*LOG10(B21/175.508)^2)))))</f>
        <v/>
      </c>
    </row>
    <row r="22" ht="18.0" customHeight="1">
      <c r="A22" s="72"/>
      <c r="B22" s="73"/>
      <c r="C22" s="74"/>
      <c r="D22" s="75"/>
      <c r="E22" s="76"/>
      <c r="F22" s="76"/>
      <c r="G22" s="77"/>
      <c r="H22" s="78"/>
      <c r="I22" s="79"/>
      <c r="J22" s="80"/>
      <c r="K22" s="81"/>
      <c r="L22" s="79"/>
      <c r="M22" s="80"/>
      <c r="N22" s="81"/>
      <c r="O22" s="74"/>
      <c r="P22" s="82"/>
      <c r="Q22" s="83" t="str">
        <f>IF(R21="","",R21*1.2)</f>
        <v/>
      </c>
      <c r="R22" s="80"/>
      <c r="S22" s="84"/>
      <c r="T22" s="85" t="str">
        <f>IF(T21&gt;0,T21*20,"")</f>
        <v/>
      </c>
      <c r="U22" s="85" t="str">
        <f>IF(U21="","",(U21*10)*AH21)</f>
        <v/>
      </c>
      <c r="V22" s="86" t="str">
        <f>IF(ROUNDUP(V21,1)&gt;0,IF((80+(8-ROUNDUP(V21,1))*40)&lt;0,0,80+(8-ROUNDUP(V21,1))*40),"")</f>
        <v/>
      </c>
      <c r="W22" s="85" t="str">
        <f>IF(SUM(T22,U22,V22)&gt;0,SUM(T22,U22,V22),"")</f>
        <v/>
      </c>
      <c r="X22" s="87" t="str">
        <f>IF(OR(Q22="",T22="",U22="",V22=""),"",SUM(Q22,T22,U22,V22))</f>
        <v/>
      </c>
      <c r="Y22" s="88"/>
      <c r="Z22" s="89"/>
      <c r="AA22" s="65"/>
      <c r="AB22" s="66"/>
      <c r="AC22" s="67"/>
      <c r="AD22" s="68"/>
      <c r="AE22" s="69"/>
      <c r="AF22" s="70"/>
      <c r="AG22" s="70" t="str">
        <f t="shared" si="1"/>
        <v/>
      </c>
      <c r="AH22" s="2"/>
    </row>
    <row r="23" ht="18.0" customHeight="1">
      <c r="A23" s="48"/>
      <c r="B23" s="49"/>
      <c r="C23" s="51"/>
      <c r="D23" s="51"/>
      <c r="E23" s="52"/>
      <c r="F23" s="51"/>
      <c r="G23" s="53"/>
      <c r="H23" s="53"/>
      <c r="I23" s="91"/>
      <c r="J23" s="91"/>
      <c r="K23" s="91"/>
      <c r="L23" s="91"/>
      <c r="M23" s="91"/>
      <c r="N23" s="91"/>
      <c r="O23" s="55" t="str">
        <f>IF(MAX(I23:K23)&gt;0,IF(MAX(I23:K23)&lt;0,0,TRUNC(MAX(I23:K23)/1)*1),"")</f>
        <v/>
      </c>
      <c r="P23" s="56" t="str">
        <f>IF(MAX(L23:N23)&gt;0,IF(MAX(L23:N23)&lt;0,0,TRUNC(MAX(L23:N23)/1)*1),"")</f>
        <v/>
      </c>
      <c r="Q23" s="57" t="str">
        <f>IF(O23="","",IF(P23="","",IF(SUM(O23:P23)=0,"",SUM(O23:P23))))</f>
        <v/>
      </c>
      <c r="R23" s="58" t="str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/>
      </c>
      <c r="S23" s="59" t="str">
        <f>IF(AC23&lt;35,"",IF(R23="","",R23*AG23))</f>
        <v/>
      </c>
      <c r="T23" s="60"/>
      <c r="U23" s="60"/>
      <c r="V23" s="92"/>
      <c r="W23" s="60"/>
      <c r="X23" s="62"/>
      <c r="Y23" s="93"/>
      <c r="Z23" s="94"/>
      <c r="AA23" s="65">
        <f>V5</f>
        <v>44712</v>
      </c>
      <c r="AB23" s="66" t="b">
        <f>IF(ISNUMBER(FIND("M",C23)),"m",IF(ISNUMBER(FIND("K",C23)),"k"))</f>
        <v>0</v>
      </c>
      <c r="AC23" s="67" t="str">
        <f>IF(OR(E23="",AA23=""),"",(YEAR(AA23)-YEAR(E23)))</f>
        <v/>
      </c>
      <c r="AD23" s="68">
        <f>IF(AC23&gt;34,1,"")</f>
        <v>1</v>
      </c>
      <c r="AE23" s="69" t="str">
        <f>IF(AD23=1,LOOKUP(AC23,'Meltzer-Faber'!A3:A63,'Meltzer-Faber'!B3:B63))</f>
        <v>#N/A</v>
      </c>
      <c r="AF23" s="70" t="str">
        <f>IF(AD23=1,LOOKUP(AC23,'Meltzer-Faber'!A3:A63,'Meltzer-Faber'!C3:C63))</f>
        <v>#N/A</v>
      </c>
      <c r="AG23" s="70" t="str">
        <f t="shared" si="1"/>
        <v/>
      </c>
      <c r="AH23" s="71" t="str">
        <f>IF(Q23="","",IF(B23="","",IF(B23&gt;175.508,1,IF(B23&lt;32,10^(0.75194503*LOG10(32/175.508)^2),10^(0.75194503*LOG10(B23/175.508)^2)))))</f>
        <v/>
      </c>
    </row>
    <row r="24" ht="18.0" customHeight="1">
      <c r="A24" s="72"/>
      <c r="B24" s="73"/>
      <c r="C24" s="74"/>
      <c r="D24" s="75"/>
      <c r="E24" s="76"/>
      <c r="F24" s="76"/>
      <c r="G24" s="77"/>
      <c r="H24" s="78"/>
      <c r="I24" s="79"/>
      <c r="J24" s="80"/>
      <c r="K24" s="81"/>
      <c r="L24" s="79"/>
      <c r="M24" s="80"/>
      <c r="N24" s="81"/>
      <c r="O24" s="74"/>
      <c r="P24" s="82"/>
      <c r="Q24" s="83" t="str">
        <f>IF(R23="","",R23*1.2)</f>
        <v/>
      </c>
      <c r="R24" s="80"/>
      <c r="S24" s="84"/>
      <c r="T24" s="85" t="str">
        <f>IF(T23&gt;0,T23*20,"")</f>
        <v/>
      </c>
      <c r="U24" s="85" t="str">
        <f>IF(U23="","",(U23*10)*AH23)</f>
        <v/>
      </c>
      <c r="V24" s="86" t="str">
        <f>IF(ROUNDUP(V23,1)&gt;0,IF((80+(8-ROUNDUP(V23,1))*40)&lt;0,0,80+(8-ROUNDUP(V23,1))*40),"")</f>
        <v/>
      </c>
      <c r="W24" s="85" t="str">
        <f>IF(SUM(T24,U24,V24)&gt;0,SUM(T24,U24,V24),"")</f>
        <v/>
      </c>
      <c r="X24" s="87" t="str">
        <f>IF(OR(Q24="",T24="",U24="",V24=""),"",SUM(Q24,T24,U24,V24))</f>
        <v/>
      </c>
      <c r="Y24" s="88" t="s">
        <v>63</v>
      </c>
      <c r="Z24" s="89"/>
      <c r="AA24" s="65"/>
      <c r="AB24" s="66"/>
      <c r="AC24" s="67"/>
      <c r="AD24" s="68"/>
      <c r="AE24" s="69"/>
      <c r="AF24" s="70"/>
      <c r="AG24" s="70" t="str">
        <f t="shared" si="1"/>
        <v/>
      </c>
      <c r="AH24" s="2"/>
    </row>
    <row r="25" ht="18.0" customHeight="1">
      <c r="A25" s="48"/>
      <c r="B25" s="49"/>
      <c r="C25" s="51"/>
      <c r="D25" s="51"/>
      <c r="E25" s="52"/>
      <c r="F25" s="51"/>
      <c r="G25" s="53"/>
      <c r="H25" s="53"/>
      <c r="I25" s="91"/>
      <c r="J25" s="91"/>
      <c r="K25" s="91"/>
      <c r="L25" s="91"/>
      <c r="M25" s="91"/>
      <c r="N25" s="91"/>
      <c r="O25" s="55" t="str">
        <f>IF(MAX(I25:K25)&gt;0,IF(MAX(I25:K25)&lt;0,0,TRUNC(MAX(I25:K25)/1)*1),"")</f>
        <v/>
      </c>
      <c r="P25" s="56" t="str">
        <f>IF(MAX(L25:N25)&gt;0,IF(MAX(L25:N25)&lt;0,0,TRUNC(MAX(L25:N25)/1)*1),"")</f>
        <v/>
      </c>
      <c r="Q25" s="57" t="str">
        <f>IF(O25="","",IF(P25="","",IF(SUM(O25:P25)=0,"",SUM(O25:P25))))</f>
        <v/>
      </c>
      <c r="R25" s="58" t="str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9" t="str">
        <f>IF(AC25&lt;35,"",IF(R25="","",R25*AG25))</f>
        <v/>
      </c>
      <c r="T25" s="60"/>
      <c r="U25" s="60"/>
      <c r="V25" s="92"/>
      <c r="W25" s="60"/>
      <c r="X25" s="62"/>
      <c r="Y25" s="93"/>
      <c r="Z25" s="94"/>
      <c r="AA25" s="65">
        <f>V5</f>
        <v>44712</v>
      </c>
      <c r="AB25" s="66" t="b">
        <f>IF(ISNUMBER(FIND("M",C25)),"m",IF(ISNUMBER(FIND("K",C25)),"k"))</f>
        <v>0</v>
      </c>
      <c r="AC25" s="67" t="str">
        <f>IF(OR(E25="",AA25=""),"",(YEAR(AA25)-YEAR(E25)))</f>
        <v/>
      </c>
      <c r="AD25" s="68">
        <f>IF(AC25&gt;34,1,"")</f>
        <v>1</v>
      </c>
      <c r="AE25" s="95" t="str">
        <f>IF(AD25=1,LOOKUP(AC25,'Meltzer-Faber'!A3:A63,'Meltzer-Faber'!B3:B63))</f>
        <v>#N/A</v>
      </c>
      <c r="AF25" s="2" t="str">
        <f>IF(AD25=1,LOOKUP(AC25,'Meltzer-Faber'!A3:A63,'Meltzer-Faber'!C3:C63))</f>
        <v>#N/A</v>
      </c>
      <c r="AG25" s="70" t="str">
        <f t="shared" si="1"/>
        <v/>
      </c>
      <c r="AH25" s="71" t="str">
        <f>IF(Q25="","",IF(B25="","",IF(B25&gt;175.508,1,IF(B25&lt;32,10^(0.75194503*LOG10(32/175.508)^2),10^(0.75194503*LOG10(B25/175.508)^2)))))</f>
        <v/>
      </c>
    </row>
    <row r="26" ht="18.0" customHeight="1">
      <c r="A26" s="72"/>
      <c r="B26" s="73"/>
      <c r="C26" s="74"/>
      <c r="D26" s="75"/>
      <c r="E26" s="76"/>
      <c r="F26" s="76"/>
      <c r="G26" s="77"/>
      <c r="H26" s="78"/>
      <c r="I26" s="79"/>
      <c r="J26" s="80"/>
      <c r="K26" s="81"/>
      <c r="L26" s="79"/>
      <c r="M26" s="80"/>
      <c r="N26" s="81"/>
      <c r="O26" s="74"/>
      <c r="P26" s="82"/>
      <c r="Q26" s="83" t="str">
        <f>IF(R25="","",R25*1.2)</f>
        <v/>
      </c>
      <c r="R26" s="80"/>
      <c r="S26" s="84"/>
      <c r="T26" s="85" t="str">
        <f>IF(T25&gt;0,T25*20,"")</f>
        <v/>
      </c>
      <c r="U26" s="85" t="str">
        <f>IF(U25="","",(U25*10)*AH25)</f>
        <v/>
      </c>
      <c r="V26" s="86" t="str">
        <f>IF(ROUNDUP(V25,1)&gt;0,IF((80+(8-ROUNDUP(V25,1))*40)&lt;0,0,80+(8-ROUNDUP(V25,1))*40),"")</f>
        <v/>
      </c>
      <c r="W26" s="85" t="str">
        <f>IF(SUM(T26,U26,V26)&gt;0,SUM(T26,U26,V26),"")</f>
        <v/>
      </c>
      <c r="X26" s="87" t="str">
        <f>IF(OR(Q26="",T26="",U26="",V26=""),"",SUM(Q26,T26,U26,V26))</f>
        <v/>
      </c>
      <c r="Y26" s="88"/>
      <c r="Z26" s="89"/>
      <c r="AA26" s="65"/>
      <c r="AB26" s="66"/>
      <c r="AC26" s="67"/>
      <c r="AD26" s="31"/>
      <c r="AE26" s="31"/>
      <c r="AF26" s="31"/>
      <c r="AG26" s="31"/>
      <c r="AH26" s="2"/>
    </row>
    <row r="27" ht="18.0" customHeight="1">
      <c r="A27" s="48"/>
      <c r="B27" s="49"/>
      <c r="C27" s="51"/>
      <c r="D27" s="51"/>
      <c r="E27" s="52"/>
      <c r="F27" s="51"/>
      <c r="G27" s="53"/>
      <c r="H27" s="53"/>
      <c r="I27" s="91"/>
      <c r="J27" s="91"/>
      <c r="K27" s="91"/>
      <c r="L27" s="91"/>
      <c r="M27" s="91"/>
      <c r="N27" s="91"/>
      <c r="O27" s="55" t="str">
        <f>IF(MAX(I27:K27)&gt;0,IF(MAX(I27:K27)&lt;0,0,TRUNC(MAX(I27:K27)/1)*1),"")</f>
        <v/>
      </c>
      <c r="P27" s="56" t="str">
        <f>IF(MAX(L27:N27)&gt;0,IF(MAX(L27:N27)&lt;0,0,TRUNC(MAX(L27:N27)/1)*1),"")</f>
        <v/>
      </c>
      <c r="Q27" s="57" t="str">
        <f>IF(O27="","",IF(P27="","",IF(SUM(O27:P27)=0,"",SUM(O27:P27))))</f>
        <v/>
      </c>
      <c r="R27" s="58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9" t="str">
        <f>IF(AC27&lt;35,"",IF(R27="","",R27*AG27))</f>
        <v/>
      </c>
      <c r="T27" s="60"/>
      <c r="U27" s="60"/>
      <c r="V27" s="92"/>
      <c r="W27" s="60"/>
      <c r="X27" s="62"/>
      <c r="Y27" s="93"/>
      <c r="Z27" s="94"/>
      <c r="AA27" s="65">
        <f>V5</f>
        <v>44712</v>
      </c>
      <c r="AB27" s="66" t="b">
        <f>IF(ISNUMBER(FIND("M",C27)),"m",IF(ISNUMBER(FIND("K",C27)),"k"))</f>
        <v>0</v>
      </c>
      <c r="AC27" s="67" t="str">
        <f>IF(OR(E27="",AA27=""),"",(YEAR(AA27)-YEAR(E27)))</f>
        <v/>
      </c>
      <c r="AD27" s="68">
        <f>IF(AC27&gt;34,1,"")</f>
        <v>1</v>
      </c>
      <c r="AE27" s="95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70" t="str">
        <f>IF(AB27="m",AE27,IF(AB27="k",AF27,""))</f>
        <v/>
      </c>
      <c r="AH27" s="71" t="str">
        <f>IF(Q27="","",IF(B27="","",IF(B27&gt;175.508,1,IF(B27&lt;32,10^(0.75194503*LOG10(32/175.508)^2),10^(0.75194503*LOG10(B27/175.508)^2)))))</f>
        <v/>
      </c>
    </row>
    <row r="28" ht="18.0" customHeight="1">
      <c r="A28" s="72"/>
      <c r="B28" s="73"/>
      <c r="C28" s="74"/>
      <c r="D28" s="75"/>
      <c r="E28" s="76"/>
      <c r="F28" s="76"/>
      <c r="G28" s="77"/>
      <c r="H28" s="78"/>
      <c r="I28" s="79"/>
      <c r="J28" s="80"/>
      <c r="K28" s="81"/>
      <c r="L28" s="79"/>
      <c r="M28" s="80"/>
      <c r="N28" s="81"/>
      <c r="O28" s="74"/>
      <c r="P28" s="82"/>
      <c r="Q28" s="83" t="str">
        <f>IF(R27="","",R27*1.2)</f>
        <v/>
      </c>
      <c r="R28" s="80"/>
      <c r="S28" s="84"/>
      <c r="T28" s="85" t="str">
        <f>IF(T27&gt;0,T27*20,"")</f>
        <v/>
      </c>
      <c r="U28" s="85" t="str">
        <f>IF(U27="","",(U27*10)*AH27)</f>
        <v/>
      </c>
      <c r="V28" s="86" t="str">
        <f>IF(ROUNDUP(V27,1)&gt;0,IF((80+(8-ROUNDUP(V27,1))*40)&lt;0,0,80+(8-ROUNDUP(V27,1))*40),"")</f>
        <v/>
      </c>
      <c r="W28" s="85" t="str">
        <f>IF(SUM(T28,U28,V28)&gt;0,SUM(T28,U28,V28),"")</f>
        <v/>
      </c>
      <c r="X28" s="87" t="str">
        <f>IF(OR(Q28="",T28="",U28="",V28=""),"",SUM(Q28,T28,U28,V28))</f>
        <v/>
      </c>
      <c r="Y28" s="88"/>
      <c r="Z28" s="89"/>
      <c r="AA28" s="65"/>
      <c r="AB28" s="66"/>
      <c r="AC28" s="67"/>
      <c r="AD28" s="31"/>
      <c r="AE28" s="31"/>
      <c r="AF28" s="31"/>
      <c r="AG28" s="31"/>
      <c r="AH28" s="2"/>
    </row>
    <row r="29" ht="18.0" customHeight="1">
      <c r="A29" s="48"/>
      <c r="B29" s="49"/>
      <c r="C29" s="51"/>
      <c r="D29" s="51"/>
      <c r="E29" s="52"/>
      <c r="F29" s="51"/>
      <c r="G29" s="53"/>
      <c r="H29" s="53"/>
      <c r="I29" s="54"/>
      <c r="J29" s="54"/>
      <c r="K29" s="54"/>
      <c r="L29" s="54"/>
      <c r="M29" s="91"/>
      <c r="N29" s="91"/>
      <c r="O29" s="55" t="str">
        <f>IF(MAX(I29:K29)&gt;0,IF(MAX(I29:K29)&lt;0,0,TRUNC(MAX(I29:K29)/1)*1),"")</f>
        <v/>
      </c>
      <c r="P29" s="56" t="str">
        <f>IF(MAX(L29:N29)&gt;0,IF(MAX(L29:N29)&lt;0,0,TRUNC(MAX(L29:N29)/1)*1),"")</f>
        <v/>
      </c>
      <c r="Q29" s="57" t="str">
        <f>IF(O29="","",IF(P29="","",IF(SUM(O29:P29)=0,"",SUM(O29:P29))))</f>
        <v/>
      </c>
      <c r="R29" s="58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9" t="str">
        <f>IF(AC29&lt;35,"",IF(R29="","",R29*AG29))</f>
        <v/>
      </c>
      <c r="T29" s="60"/>
      <c r="U29" s="60"/>
      <c r="V29" s="92"/>
      <c r="W29" s="60"/>
      <c r="X29" s="62"/>
      <c r="Y29" s="93"/>
      <c r="Z29" s="94"/>
      <c r="AA29" s="65">
        <f>V5</f>
        <v>44712</v>
      </c>
      <c r="AB29" s="66" t="b">
        <f>IF(ISNUMBER(FIND("M",C29)),"m",IF(ISNUMBER(FIND("K",C29)),"k"))</f>
        <v>0</v>
      </c>
      <c r="AC29" s="67" t="str">
        <f>IF(OR(E29="",AA29=""),"",(YEAR(AA29)-YEAR(E29)))</f>
        <v/>
      </c>
      <c r="AD29" s="68">
        <f>IF(AC29&gt;34,1,"")</f>
        <v>1</v>
      </c>
      <c r="AE29" s="95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70" t="str">
        <f>IF(AB29="m",AE29,IF(AB29="k",AF29,""))</f>
        <v/>
      </c>
      <c r="AH29" s="71" t="str">
        <f>IF(Q29="","",IF(B29="","",IF(B29&gt;175.508,1,IF(B29&lt;32,10^(0.75194503*LOG10(32/175.508)^2),10^(0.75194503*LOG10(B29/175.508)^2)))))</f>
        <v/>
      </c>
    </row>
    <row r="30" ht="18.0" customHeight="1">
      <c r="A30" s="72"/>
      <c r="B30" s="73"/>
      <c r="C30" s="74"/>
      <c r="D30" s="75"/>
      <c r="E30" s="76"/>
      <c r="F30" s="76"/>
      <c r="G30" s="77"/>
      <c r="H30" s="78"/>
      <c r="I30" s="79"/>
      <c r="J30" s="80"/>
      <c r="K30" s="81"/>
      <c r="L30" s="79"/>
      <c r="M30" s="80"/>
      <c r="N30" s="81"/>
      <c r="O30" s="74"/>
      <c r="P30" s="82"/>
      <c r="Q30" s="83" t="str">
        <f>IF(R29="","",R29*1.2)</f>
        <v/>
      </c>
      <c r="R30" s="80"/>
      <c r="S30" s="84"/>
      <c r="T30" s="85" t="str">
        <f>IF(T29&gt;0,T29*20,"")</f>
        <v/>
      </c>
      <c r="U30" s="85" t="str">
        <f>IF(U29="","",(U29*10)*AH29)</f>
        <v/>
      </c>
      <c r="V30" s="86" t="str">
        <f>IF(ROUNDUP(V29,1)&gt;0,IF((80+(8-ROUNDUP(V29,1))*40)&lt;0,0,80+(8-ROUNDUP(V29,1))*40),"")</f>
        <v/>
      </c>
      <c r="W30" s="85" t="str">
        <f>IF(SUM(T30,U30,V30)&gt;0,SUM(T30,U30,V30),"")</f>
        <v/>
      </c>
      <c r="X30" s="87" t="str">
        <f>IF(OR(Q30="",T30="",U30="",V30=""),"",SUM(Q30,T30,U30,V30))</f>
        <v/>
      </c>
      <c r="Y30" s="88"/>
      <c r="Z30" s="89"/>
      <c r="AA30" s="65"/>
      <c r="AB30" s="66"/>
      <c r="AC30" s="67"/>
      <c r="AD30" s="31"/>
      <c r="AE30" s="31"/>
      <c r="AF30" s="31"/>
      <c r="AG30" s="31"/>
      <c r="AH30" s="2"/>
    </row>
    <row r="31" ht="18.0" customHeight="1">
      <c r="A31" s="48"/>
      <c r="B31" s="49"/>
      <c r="C31" s="51"/>
      <c r="D31" s="51"/>
      <c r="E31" s="52"/>
      <c r="F31" s="51"/>
      <c r="G31" s="53"/>
      <c r="H31" s="53"/>
      <c r="I31" s="91"/>
      <c r="J31" s="91"/>
      <c r="K31" s="91"/>
      <c r="L31" s="91"/>
      <c r="M31" s="91"/>
      <c r="N31" s="91"/>
      <c r="O31" s="55" t="str">
        <f>IF(MAX(I31:K31)&gt;0,IF(MAX(I31:K31)&lt;0,0,TRUNC(MAX(I31:K31)/1)*1),"")</f>
        <v/>
      </c>
      <c r="P31" s="56" t="str">
        <f>IF(MAX(L31:N31)&gt;0,IF(MAX(L31:N31)&lt;0,0,TRUNC(MAX(L31:N31)/1)*1),"")</f>
        <v/>
      </c>
      <c r="Q31" s="57" t="str">
        <f>IF(O31="","",IF(P31="","",IF(SUM(O31:P31)=0,"",SUM(O31:P31))))</f>
        <v/>
      </c>
      <c r="R31" s="58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9" t="str">
        <f>IF(AC31&lt;35,"",IF(R31="","",R31*AG31))</f>
        <v/>
      </c>
      <c r="T31" s="60"/>
      <c r="U31" s="60"/>
      <c r="V31" s="92"/>
      <c r="W31" s="60" t="s">
        <v>63</v>
      </c>
      <c r="X31" s="62"/>
      <c r="Y31" s="93"/>
      <c r="Z31" s="94"/>
      <c r="AA31" s="65">
        <f>V5</f>
        <v>44712</v>
      </c>
      <c r="AB31" s="66" t="b">
        <f>IF(ISNUMBER(FIND("M",C31)),"m",IF(ISNUMBER(FIND("K",C31)),"k"))</f>
        <v>0</v>
      </c>
      <c r="AC31" s="67" t="str">
        <f>IF(OR(E31="",AA31=""),"",(YEAR(AA31)-YEAR(E31)))</f>
        <v/>
      </c>
      <c r="AD31" s="68">
        <f>IF(AC31&gt;34,1,"")</f>
        <v>1</v>
      </c>
      <c r="AE31" s="95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70" t="str">
        <f>IF(AB31="m",AE31,IF(AB31="k",AF31,""))</f>
        <v/>
      </c>
      <c r="AH31" s="71" t="str">
        <f>IF(Q31="","",IF(B31="","",IF(B31&gt;175.508,1,IF(B31&lt;32,10^(0.75194503*LOG10(32/175.508)^2),10^(0.75194503*LOG10(B31/175.508)^2)))))</f>
        <v/>
      </c>
    </row>
    <row r="32" ht="18.0" customHeight="1">
      <c r="A32" s="96"/>
      <c r="B32" s="49"/>
      <c r="C32" s="97"/>
      <c r="D32" s="98"/>
      <c r="E32" s="99"/>
      <c r="F32" s="99"/>
      <c r="G32" s="100"/>
      <c r="H32" s="101"/>
      <c r="I32" s="102"/>
      <c r="J32" s="103"/>
      <c r="K32" s="104"/>
      <c r="L32" s="102"/>
      <c r="M32" s="103"/>
      <c r="N32" s="104"/>
      <c r="O32" s="102"/>
      <c r="P32" s="105"/>
      <c r="Q32" s="106" t="str">
        <f>IF(R31="","",R31*1.2)</f>
        <v/>
      </c>
      <c r="R32" s="103"/>
      <c r="S32" s="107"/>
      <c r="T32" s="86" t="str">
        <f>IF(T31&gt;0,T31*20,"")</f>
        <v/>
      </c>
      <c r="U32" s="85" t="str">
        <f>IF(U31="","",(U31*10)*AH31)</f>
        <v/>
      </c>
      <c r="V32" s="86" t="str">
        <f>IF(ROUNDUP(V31,1)&gt;0,IF((80+(8-ROUNDUP(V31,1))*40)&lt;0,0,80+(8-ROUNDUP(V31,1))*40),"")</f>
        <v/>
      </c>
      <c r="W32" s="86" t="str">
        <f>IF(SUM(T32,U32,V32)&gt;0,SUM(T32,U32,V32),"")</f>
        <v/>
      </c>
      <c r="X32" s="108" t="str">
        <f>IF(OR(Q32="",T32="",U32="",V32=""),"",SUM(Q32,T32,U32,V32))</f>
        <v/>
      </c>
      <c r="Y32" s="109"/>
      <c r="Z32" s="110"/>
      <c r="AA32" s="65"/>
      <c r="AB32" s="66"/>
      <c r="AC32" s="31"/>
      <c r="AD32" s="31"/>
      <c r="AE32" s="31"/>
      <c r="AF32" s="31"/>
      <c r="AG32" s="31"/>
      <c r="AH32" s="2"/>
    </row>
    <row r="33" ht="18.0" customHeight="1">
      <c r="A33" s="111"/>
      <c r="B33" s="112"/>
      <c r="C33" s="113"/>
      <c r="D33" s="113"/>
      <c r="E33" s="114"/>
      <c r="F33" s="113"/>
      <c r="G33" s="115"/>
      <c r="H33" s="115"/>
      <c r="I33" s="116"/>
      <c r="J33" s="116"/>
      <c r="K33" s="116"/>
      <c r="L33" s="116"/>
      <c r="M33" s="116"/>
      <c r="N33" s="116"/>
      <c r="O33" s="117" t="str">
        <f>IF(MAX(I33:K33)&gt;0,IF(MAX(I33:K33)&lt;0,0,TRUNC(MAX(I33:K33)/1)*1),"")</f>
        <v/>
      </c>
      <c r="P33" s="118" t="str">
        <f>IF(MAX(L33:N33)&gt;0,IF(MAX(L33:N33)&lt;0,0,TRUNC(MAX(L33:N33)/1)*1),"")</f>
        <v/>
      </c>
      <c r="Q33" s="119" t="str">
        <f>IF(O33="","",IF(P33="","",IF(SUM(O33:P33)=0,"",SUM(O33:P33))))</f>
        <v/>
      </c>
      <c r="R33" s="120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1" t="str">
        <f>IF(AC33&lt;35,"",IF(R33="","",R33*AG33))</f>
        <v/>
      </c>
      <c r="T33" s="122"/>
      <c r="U33" s="122"/>
      <c r="V33" s="92"/>
      <c r="W33" s="122" t="s">
        <v>63</v>
      </c>
      <c r="X33" s="123"/>
      <c r="Y33" s="124"/>
      <c r="Z33" s="125"/>
      <c r="AA33" s="65">
        <f>V5</f>
        <v>44712</v>
      </c>
      <c r="AB33" s="66" t="b">
        <f>IF(ISNUMBER(FIND("M",C33)),"m",IF(ISNUMBER(FIND("K",C33)),"k"))</f>
        <v>0</v>
      </c>
      <c r="AC33" s="67" t="str">
        <f>IF(OR(E33="",AA33=""),"",(YEAR(AA33)-YEAR(E33)))</f>
        <v/>
      </c>
      <c r="AD33" s="68">
        <f>IF(AC33&gt;34,1,"")</f>
        <v>1</v>
      </c>
      <c r="AE33" s="95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70" t="str">
        <f>IF(AB33="m",AE33,IF(AB33="k",AF33,""))</f>
        <v/>
      </c>
      <c r="AH33" s="71" t="str">
        <f>IF(Q33="","",IF(B33="","",IF(B33&gt;175.508,1,IF(B33&lt;32,10^(0.75194503*LOG10(32/175.508)^2),10^(0.75194503*LOG10(B33/175.508)^2)))))</f>
        <v/>
      </c>
    </row>
    <row r="34" ht="18.0" customHeight="1">
      <c r="A34" s="96"/>
      <c r="B34" s="49"/>
      <c r="C34" s="97"/>
      <c r="D34" s="98"/>
      <c r="E34" s="99"/>
      <c r="F34" s="99"/>
      <c r="G34" s="100"/>
      <c r="H34" s="101"/>
      <c r="I34" s="102"/>
      <c r="J34" s="103"/>
      <c r="K34" s="104"/>
      <c r="L34" s="102"/>
      <c r="M34" s="103"/>
      <c r="N34" s="104"/>
      <c r="O34" s="102"/>
      <c r="P34" s="105"/>
      <c r="Q34" s="106" t="str">
        <f>IF(R33="","",R33*1.2)</f>
        <v/>
      </c>
      <c r="R34" s="103"/>
      <c r="S34" s="107"/>
      <c r="T34" s="86" t="str">
        <f>IF(T33&gt;0,T33*20,"")</f>
        <v/>
      </c>
      <c r="U34" s="85" t="str">
        <f>IF(U33="","",(U33*10)*AH33)</f>
        <v/>
      </c>
      <c r="V34" s="86" t="str">
        <f>IF(ROUNDUP(V33,1)&gt;0,IF((80+(8-ROUNDUP(V33,1))*40)&lt;0,0,80+(8-ROUNDUP(V33,1))*40),"")</f>
        <v/>
      </c>
      <c r="W34" s="86" t="str">
        <f>IF(SUM(T34,U34,V34)&gt;0,SUM(T34,U34,V34),"")</f>
        <v/>
      </c>
      <c r="X34" s="108" t="str">
        <f>IF(OR(Q34="",T34="",U34="",V34=""),"",SUM(Q34,T34,U34,V34))</f>
        <v/>
      </c>
      <c r="Y34" s="109"/>
      <c r="Z34" s="110"/>
      <c r="AA34" s="65"/>
      <c r="AB34" s="66"/>
      <c r="AC34" s="31"/>
      <c r="AD34" s="31"/>
      <c r="AE34" s="31"/>
      <c r="AF34" s="31"/>
      <c r="AG34" s="31"/>
      <c r="AH34" s="2"/>
    </row>
    <row r="35" ht="18.0" customHeight="1">
      <c r="A35" s="111"/>
      <c r="B35" s="112"/>
      <c r="C35" s="113"/>
      <c r="D35" s="113"/>
      <c r="E35" s="114"/>
      <c r="F35" s="113"/>
      <c r="G35" s="115"/>
      <c r="H35" s="115"/>
      <c r="I35" s="116"/>
      <c r="J35" s="116"/>
      <c r="K35" s="116"/>
      <c r="L35" s="116"/>
      <c r="M35" s="116"/>
      <c r="N35" s="116"/>
      <c r="O35" s="117" t="str">
        <f>IF(MAX(I35:K35)&gt;0,IF(MAX(I35:K35)&lt;0,0,TRUNC(MAX(I35:K35)/1)*1),"")</f>
        <v/>
      </c>
      <c r="P35" s="118" t="str">
        <f>IF(MAX(L35:N35)&gt;0,IF(MAX(L35:N35)&lt;0,0,TRUNC(MAX(L35:N35)/1)*1),"")</f>
        <v/>
      </c>
      <c r="Q35" s="119" t="str">
        <f>IF(O35="","",IF(P35="","",IF(SUM(O35:P35)=0,"",SUM(O35:P35))))</f>
        <v/>
      </c>
      <c r="R35" s="120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1" t="str">
        <f>IF(AC35&lt;35,"",IF(R35="","",R35*AG35))</f>
        <v/>
      </c>
      <c r="T35" s="122"/>
      <c r="U35" s="122"/>
      <c r="V35" s="92"/>
      <c r="W35" s="122" t="s">
        <v>63</v>
      </c>
      <c r="X35" s="123"/>
      <c r="Y35" s="124"/>
      <c r="Z35" s="125"/>
      <c r="AA35" s="65">
        <f>V5</f>
        <v>44712</v>
      </c>
      <c r="AB35" s="66" t="b">
        <f>IF(ISNUMBER(FIND("M",C35)),"m",IF(ISNUMBER(FIND("K",C35)),"k"))</f>
        <v>0</v>
      </c>
      <c r="AC35" s="67" t="str">
        <f>IF(OR(E35="",AA35=""),"",(YEAR(AA35)-YEAR(E35)))</f>
        <v/>
      </c>
      <c r="AD35" s="68">
        <f>IF(AC35&gt;34,1,"")</f>
        <v>1</v>
      </c>
      <c r="AE35" s="95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70" t="str">
        <f>IF(AB35="m",AE35,IF(AB35="k",AF35,""))</f>
        <v/>
      </c>
      <c r="AH35" s="71" t="str">
        <f>IF(Q35="","",IF(B35="","",IF(B35&gt;175.508,1,IF(B35&lt;32,10^(0.75194503*LOG10(32/175.508)^2),10^(0.75194503*LOG10(B35/175.508)^2)))))</f>
        <v/>
      </c>
    </row>
    <row r="36" ht="18.0" customHeight="1">
      <c r="A36" s="126"/>
      <c r="B36" s="127"/>
      <c r="C36" s="128"/>
      <c r="D36" s="129"/>
      <c r="E36" s="130"/>
      <c r="F36" s="130"/>
      <c r="G36" s="131"/>
      <c r="H36" s="132"/>
      <c r="I36" s="133"/>
      <c r="J36" s="134"/>
      <c r="K36" s="135"/>
      <c r="L36" s="133"/>
      <c r="M36" s="134"/>
      <c r="N36" s="135"/>
      <c r="O36" s="133"/>
      <c r="P36" s="136"/>
      <c r="Q36" s="137" t="str">
        <f>IF(R35="","",R35*1.2)</f>
        <v/>
      </c>
      <c r="R36" s="134"/>
      <c r="S36" s="138"/>
      <c r="T36" s="139" t="str">
        <f>IF(T35&gt;0,T35*20,"")</f>
        <v/>
      </c>
      <c r="U36" s="139" t="str">
        <f>IF(U35="","",(U35*10)*AH35)</f>
        <v/>
      </c>
      <c r="V36" s="139" t="str">
        <f>IF(ROUNDUP(V35,1)&gt;0,IF((80+(8-ROUNDUP(V35,1))*40)&lt;0,0,80+(8-ROUNDUP(V35,1))*40),"")</f>
        <v/>
      </c>
      <c r="W36" s="139" t="str">
        <f>IF(SUM(T36,U36,V36)&gt;0,SUM(T36,U36,V36),"")</f>
        <v/>
      </c>
      <c r="X36" s="140" t="str">
        <f>IF(OR(Q36="",T36="",U36="",V36=""),"",SUM(Q36,T36,U36,V36))</f>
        <v/>
      </c>
      <c r="Y36" s="141"/>
      <c r="Z36" s="142"/>
      <c r="AA36" s="65"/>
      <c r="AB36" s="66"/>
      <c r="AC36" s="31"/>
      <c r="AD36" s="31"/>
      <c r="AE36" s="31"/>
      <c r="AF36" s="31"/>
      <c r="AG36" s="31"/>
      <c r="AH36" s="2"/>
    </row>
    <row r="37" ht="15.75" customHeight="1">
      <c r="A37" s="143"/>
      <c r="B37" s="143"/>
      <c r="C37" s="143"/>
      <c r="D37" s="144"/>
      <c r="E37" s="145"/>
      <c r="F37" s="145"/>
      <c r="G37" s="146"/>
      <c r="H37" s="146"/>
      <c r="I37" s="147"/>
      <c r="J37" s="147"/>
      <c r="K37" s="147"/>
      <c r="L37" s="147"/>
      <c r="M37" s="147"/>
      <c r="N37" s="147"/>
      <c r="O37" s="143"/>
      <c r="P37" s="143"/>
      <c r="Q37" s="143"/>
      <c r="R37" s="143"/>
      <c r="S37" s="143"/>
      <c r="T37" s="147"/>
      <c r="U37" s="147"/>
      <c r="V37" s="148"/>
      <c r="W37" s="148"/>
      <c r="X37" s="149"/>
      <c r="Y37" s="150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1" t="s">
        <v>69</v>
      </c>
      <c r="B38" s="151"/>
      <c r="C38" s="151" t="s">
        <v>99</v>
      </c>
      <c r="H38" s="151" t="s">
        <v>71</v>
      </c>
      <c r="I38" s="153">
        <v>1.0</v>
      </c>
      <c r="J38" s="151" t="s">
        <v>100</v>
      </c>
      <c r="AA38" s="151"/>
      <c r="AB38" s="151"/>
      <c r="AC38" s="151"/>
      <c r="AD38" s="151"/>
      <c r="AE38" s="151"/>
      <c r="AF38" s="151"/>
      <c r="AG38" s="151"/>
      <c r="AH38" s="154"/>
    </row>
    <row r="39" ht="12.75" customHeight="1">
      <c r="B39" s="151"/>
      <c r="C39" s="155"/>
      <c r="H39" s="155"/>
      <c r="I39" s="153">
        <v>2.0</v>
      </c>
      <c r="J39" s="151" t="s">
        <v>101</v>
      </c>
      <c r="AA39" s="151"/>
      <c r="AB39" s="151"/>
      <c r="AC39" s="151"/>
      <c r="AD39" s="151"/>
      <c r="AE39" s="151"/>
      <c r="AF39" s="151"/>
      <c r="AG39" s="151"/>
      <c r="AH39" s="154"/>
    </row>
    <row r="40" ht="12.75" customHeight="1">
      <c r="A40" s="151" t="s">
        <v>74</v>
      </c>
      <c r="B40" s="151"/>
      <c r="C40" s="151"/>
      <c r="H40" s="151"/>
      <c r="I40" s="151">
        <v>3.0</v>
      </c>
      <c r="J40" s="151" t="s">
        <v>102</v>
      </c>
      <c r="AA40" s="151"/>
      <c r="AB40" s="151"/>
      <c r="AC40" s="151"/>
      <c r="AD40" s="151"/>
      <c r="AE40" s="151"/>
      <c r="AF40" s="151"/>
      <c r="AG40" s="151"/>
      <c r="AH40" s="154"/>
    </row>
    <row r="41" ht="12.75" customHeight="1">
      <c r="B41" s="156"/>
      <c r="C41" s="151"/>
      <c r="H41" s="151"/>
      <c r="I41" s="16"/>
      <c r="J41" s="155"/>
      <c r="AA41" s="16"/>
      <c r="AB41" s="16"/>
      <c r="AC41" s="16"/>
      <c r="AD41" s="16"/>
      <c r="AE41" s="16"/>
      <c r="AF41" s="16"/>
      <c r="AG41" s="16"/>
      <c r="AH41" s="157"/>
    </row>
    <row r="42" ht="12.75" customHeight="1">
      <c r="B42" s="151"/>
      <c r="C42" s="151"/>
      <c r="H42" s="158" t="s">
        <v>76</v>
      </c>
      <c r="I42" s="151"/>
      <c r="AA42" s="16"/>
      <c r="AB42" s="16"/>
      <c r="AC42" s="16"/>
      <c r="AD42" s="16"/>
      <c r="AE42" s="16"/>
      <c r="AF42" s="16"/>
      <c r="AG42" s="16"/>
      <c r="AH42" s="157"/>
    </row>
    <row r="43" ht="12.75" customHeight="1">
      <c r="A43" s="32"/>
      <c r="B43" s="32"/>
      <c r="C43" s="155"/>
      <c r="D43" s="47"/>
      <c r="E43" s="47"/>
      <c r="F43" s="47"/>
      <c r="G43" s="16"/>
      <c r="H43" s="158" t="s">
        <v>77</v>
      </c>
      <c r="I43" s="151"/>
      <c r="AA43" s="16"/>
      <c r="AB43" s="16"/>
      <c r="AC43" s="16"/>
      <c r="AD43" s="16"/>
      <c r="AE43" s="16"/>
      <c r="AF43" s="16"/>
      <c r="AG43" s="16"/>
      <c r="AH43" s="157"/>
    </row>
    <row r="44" ht="12.75" customHeight="1">
      <c r="A44" s="151" t="s">
        <v>78</v>
      </c>
      <c r="B44" s="151"/>
      <c r="C44" s="152" t="s">
        <v>103</v>
      </c>
      <c r="H44" s="158" t="s">
        <v>80</v>
      </c>
      <c r="I44" s="151"/>
      <c r="AA44" s="16"/>
      <c r="AB44" s="16"/>
      <c r="AC44" s="16"/>
      <c r="AD44" s="16"/>
      <c r="AE44" s="16"/>
      <c r="AF44" s="16"/>
      <c r="AG44" s="16"/>
      <c r="AH44" s="157"/>
    </row>
    <row r="45" ht="12.75" customHeight="1">
      <c r="A45" s="32"/>
      <c r="B45" s="32"/>
      <c r="C45" s="151"/>
      <c r="H45" s="151"/>
      <c r="I45" s="158"/>
      <c r="J45" s="151"/>
      <c r="K45" s="159"/>
      <c r="L45" s="32"/>
      <c r="M45" s="32"/>
      <c r="N45" s="32"/>
      <c r="O45" s="32"/>
      <c r="P45" s="32"/>
      <c r="Q45" s="32"/>
      <c r="R45" s="32"/>
      <c r="S45" s="32"/>
      <c r="T45" s="160"/>
      <c r="U45" s="160"/>
      <c r="V45" s="160"/>
      <c r="W45" s="160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57"/>
    </row>
    <row r="46" ht="12.75" customHeight="1">
      <c r="A46" s="151" t="s">
        <v>81</v>
      </c>
      <c r="B46" s="151"/>
      <c r="C46" s="151" t="s">
        <v>79</v>
      </c>
      <c r="H46" s="158" t="s">
        <v>82</v>
      </c>
      <c r="I46" s="151"/>
      <c r="AA46" s="16"/>
      <c r="AB46" s="16"/>
      <c r="AC46" s="16"/>
      <c r="AD46" s="16"/>
      <c r="AE46" s="16"/>
      <c r="AF46" s="16"/>
      <c r="AG46" s="16"/>
      <c r="AH46" s="157"/>
    </row>
    <row r="47" ht="12.75" customHeight="1">
      <c r="A47" s="32"/>
      <c r="B47" s="32"/>
      <c r="C47" s="151"/>
      <c r="H47" s="151"/>
      <c r="I47" s="151"/>
      <c r="AA47" s="16"/>
      <c r="AB47" s="16"/>
      <c r="AC47" s="16"/>
      <c r="AD47" s="16"/>
      <c r="AE47" s="16"/>
      <c r="AF47" s="16"/>
      <c r="AG47" s="16"/>
      <c r="AH47" s="157"/>
    </row>
    <row r="48" ht="13.5" customHeight="1">
      <c r="A48" s="161" t="s">
        <v>83</v>
      </c>
      <c r="B48" s="162" t="s">
        <v>84</v>
      </c>
      <c r="C48" s="162"/>
      <c r="D48" s="163"/>
      <c r="E48" s="163"/>
      <c r="F48" s="163"/>
      <c r="G48" s="164"/>
      <c r="H48" s="164"/>
      <c r="I48" s="156"/>
      <c r="AA48" s="16"/>
      <c r="AB48" s="16"/>
      <c r="AC48" s="16"/>
      <c r="AD48" s="16"/>
      <c r="AE48" s="16"/>
      <c r="AF48" s="16"/>
      <c r="AG48" s="16"/>
      <c r="AH48" s="157"/>
    </row>
    <row r="49" ht="13.5" customHeight="1">
      <c r="A49" s="32"/>
      <c r="B49" s="32"/>
      <c r="C49" s="162"/>
      <c r="D49" s="47"/>
      <c r="E49" s="47"/>
      <c r="F49" s="47"/>
      <c r="G49" s="16"/>
      <c r="H49" s="16"/>
      <c r="I49" s="151"/>
      <c r="AA49" s="16"/>
      <c r="AB49" s="16"/>
      <c r="AC49" s="16"/>
      <c r="AD49" s="16"/>
      <c r="AE49" s="16"/>
      <c r="AF49" s="16"/>
      <c r="AG49" s="16"/>
      <c r="AH49" s="157"/>
    </row>
    <row r="50" ht="13.5" customHeight="1">
      <c r="A50" s="32"/>
      <c r="B50" s="32"/>
      <c r="C50" s="165"/>
      <c r="D50" s="47"/>
      <c r="E50" s="47"/>
      <c r="F50" s="47"/>
      <c r="G50" s="16"/>
      <c r="H50" s="16"/>
      <c r="I50" s="151"/>
      <c r="AA50" s="16"/>
      <c r="AB50" s="16"/>
      <c r="AC50" s="16"/>
      <c r="AD50" s="16"/>
      <c r="AE50" s="16"/>
      <c r="AF50" s="16"/>
      <c r="AG50" s="16"/>
      <c r="AH50" s="157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2.75" customHeight="1">
      <c r="A249" s="1"/>
      <c r="B249" s="1"/>
      <c r="C249" s="1"/>
      <c r="D249" s="1"/>
      <c r="E249" s="1"/>
      <c r="F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H249" s="2"/>
    </row>
    <row r="250" ht="12.75" customHeight="1">
      <c r="A250" s="1"/>
      <c r="B250" s="1"/>
      <c r="C250" s="1"/>
      <c r="D250" s="1"/>
      <c r="E250" s="1"/>
      <c r="F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H250" s="2"/>
    </row>
    <row r="251" ht="12.75" customHeight="1">
      <c r="A251" s="1"/>
      <c r="B251" s="1"/>
      <c r="C251" s="1"/>
      <c r="D251" s="1"/>
      <c r="E251" s="1"/>
      <c r="F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H251" s="2"/>
    </row>
    <row r="252" ht="12.75" customHeight="1">
      <c r="A252" s="1"/>
      <c r="B252" s="1"/>
      <c r="C252" s="1"/>
      <c r="D252" s="1"/>
      <c r="E252" s="1"/>
      <c r="F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H252" s="2"/>
    </row>
    <row r="253" ht="12.75" customHeight="1">
      <c r="A253" s="1"/>
      <c r="B253" s="1"/>
      <c r="C253" s="1"/>
      <c r="D253" s="1"/>
      <c r="E253" s="1"/>
      <c r="F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H253" s="2"/>
    </row>
    <row r="254" ht="12.75" customHeight="1">
      <c r="A254" s="1"/>
      <c r="B254" s="1"/>
      <c r="C254" s="1"/>
      <c r="D254" s="1"/>
      <c r="E254" s="1"/>
      <c r="F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H254" s="2"/>
    </row>
    <row r="255" ht="12.75" customHeight="1">
      <c r="A255" s="1"/>
      <c r="B255" s="1"/>
      <c r="C255" s="1"/>
      <c r="D255" s="1"/>
      <c r="E255" s="1"/>
      <c r="F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H255" s="2"/>
    </row>
    <row r="256" ht="12.75" customHeight="1">
      <c r="A256" s="1"/>
      <c r="B256" s="1"/>
      <c r="C256" s="1"/>
      <c r="D256" s="1"/>
      <c r="E256" s="1"/>
      <c r="F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H256" s="2"/>
    </row>
    <row r="257" ht="12.75" customHeight="1">
      <c r="A257" s="1"/>
      <c r="B257" s="1"/>
      <c r="C257" s="1"/>
      <c r="D257" s="1"/>
      <c r="E257" s="1"/>
      <c r="F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H257" s="2"/>
    </row>
    <row r="258" ht="12.75" customHeight="1">
      <c r="A258" s="1"/>
      <c r="B258" s="1"/>
      <c r="C258" s="1"/>
      <c r="D258" s="1"/>
      <c r="E258" s="1"/>
      <c r="F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H258" s="2"/>
    </row>
    <row r="259" ht="12.75" customHeight="1">
      <c r="A259" s="1"/>
      <c r="B259" s="1"/>
      <c r="C259" s="1"/>
      <c r="D259" s="1"/>
      <c r="E259" s="1"/>
      <c r="F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H259" s="2"/>
    </row>
    <row r="260" ht="12.75" customHeight="1">
      <c r="A260" s="1"/>
      <c r="B260" s="1"/>
      <c r="C260" s="1"/>
      <c r="D260" s="1"/>
      <c r="E260" s="1"/>
      <c r="F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H260" s="2"/>
    </row>
    <row r="261" ht="12.75" customHeight="1">
      <c r="A261" s="1"/>
      <c r="B261" s="1"/>
      <c r="C261" s="1"/>
      <c r="D261" s="1"/>
      <c r="E261" s="1"/>
      <c r="F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H261" s="2"/>
    </row>
    <row r="262" ht="12.75" customHeight="1">
      <c r="A262" s="1"/>
      <c r="B262" s="1"/>
      <c r="C262" s="1"/>
      <c r="D262" s="1"/>
      <c r="E262" s="1"/>
      <c r="F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H262" s="2"/>
    </row>
    <row r="263" ht="12.75" customHeight="1">
      <c r="A263" s="1"/>
      <c r="B263" s="1"/>
      <c r="C263" s="1"/>
      <c r="D263" s="1"/>
      <c r="E263" s="1"/>
      <c r="F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H263" s="2"/>
    </row>
    <row r="264" ht="12.75" customHeight="1">
      <c r="A264" s="1"/>
      <c r="B264" s="1"/>
      <c r="C264" s="1"/>
      <c r="D264" s="1"/>
      <c r="E264" s="1"/>
      <c r="F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H264" s="2"/>
    </row>
    <row r="265" ht="12.75" customHeight="1">
      <c r="A265" s="1"/>
      <c r="B265" s="1"/>
      <c r="C265" s="1"/>
      <c r="D265" s="1"/>
      <c r="E265" s="1"/>
      <c r="F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H265" s="2"/>
    </row>
    <row r="266" ht="12.75" customHeight="1">
      <c r="A266" s="1"/>
      <c r="B266" s="1"/>
      <c r="C266" s="1"/>
      <c r="D266" s="1"/>
      <c r="E266" s="1"/>
      <c r="F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H266" s="2"/>
    </row>
    <row r="267" ht="12.75" customHeight="1">
      <c r="A267" s="1"/>
      <c r="B267" s="1"/>
      <c r="C267" s="1"/>
      <c r="D267" s="1"/>
      <c r="E267" s="1"/>
      <c r="F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H267" s="2"/>
    </row>
    <row r="268" ht="12.75" customHeight="1">
      <c r="A268" s="1"/>
      <c r="B268" s="1"/>
      <c r="C268" s="1"/>
      <c r="D268" s="1"/>
      <c r="E268" s="1"/>
      <c r="F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H268" s="2"/>
    </row>
    <row r="269" ht="12.75" customHeight="1">
      <c r="A269" s="1"/>
      <c r="B269" s="1"/>
      <c r="C269" s="1"/>
      <c r="D269" s="1"/>
      <c r="E269" s="1"/>
      <c r="F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H269" s="2"/>
    </row>
    <row r="270" ht="12.75" customHeight="1">
      <c r="A270" s="1"/>
      <c r="B270" s="1"/>
      <c r="C270" s="1"/>
      <c r="D270" s="1"/>
      <c r="E270" s="1"/>
      <c r="F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H270" s="2"/>
    </row>
    <row r="271" ht="12.75" customHeight="1">
      <c r="A271" s="1"/>
      <c r="B271" s="1"/>
      <c r="C271" s="1"/>
      <c r="D271" s="1"/>
      <c r="E271" s="1"/>
      <c r="F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H271" s="2"/>
    </row>
    <row r="272" ht="12.75" customHeight="1">
      <c r="A272" s="1"/>
      <c r="B272" s="1"/>
      <c r="C272" s="1"/>
      <c r="D272" s="1"/>
      <c r="E272" s="1"/>
      <c r="F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H272" s="2"/>
    </row>
    <row r="273" ht="12.75" customHeight="1">
      <c r="A273" s="1"/>
      <c r="B273" s="1"/>
      <c r="C273" s="1"/>
      <c r="D273" s="1"/>
      <c r="E273" s="1"/>
      <c r="F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H273" s="2"/>
    </row>
    <row r="274" ht="12.75" customHeight="1">
      <c r="A274" s="1"/>
      <c r="B274" s="1"/>
      <c r="C274" s="1"/>
      <c r="D274" s="1"/>
      <c r="E274" s="1"/>
      <c r="F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H274" s="2"/>
    </row>
    <row r="275" ht="12.75" customHeight="1">
      <c r="A275" s="1"/>
      <c r="B275" s="1"/>
      <c r="C275" s="1"/>
      <c r="D275" s="1"/>
      <c r="E275" s="1"/>
      <c r="F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H275" s="2"/>
    </row>
    <row r="276" ht="12.75" customHeight="1">
      <c r="A276" s="1"/>
      <c r="B276" s="1"/>
      <c r="C276" s="1"/>
      <c r="D276" s="1"/>
      <c r="E276" s="1"/>
      <c r="F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H276" s="2"/>
    </row>
    <row r="277" ht="12.75" customHeight="1">
      <c r="A277" s="1"/>
      <c r="B277" s="1"/>
      <c r="C277" s="1"/>
      <c r="D277" s="1"/>
      <c r="E277" s="1"/>
      <c r="F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H277" s="2"/>
    </row>
    <row r="278" ht="12.75" customHeight="1">
      <c r="A278" s="1"/>
      <c r="B278" s="1"/>
      <c r="C278" s="1"/>
      <c r="D278" s="1"/>
      <c r="E278" s="1"/>
      <c r="F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H278" s="2"/>
    </row>
    <row r="279" ht="12.75" customHeight="1">
      <c r="A279" s="1"/>
      <c r="B279" s="1"/>
      <c r="C279" s="1"/>
      <c r="D279" s="1"/>
      <c r="E279" s="1"/>
      <c r="F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H279" s="2"/>
    </row>
    <row r="280" ht="12.75" customHeight="1">
      <c r="A280" s="1"/>
      <c r="B280" s="1"/>
      <c r="C280" s="1"/>
      <c r="D280" s="1"/>
      <c r="E280" s="1"/>
      <c r="F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H280" s="2"/>
    </row>
    <row r="281" ht="12.75" customHeight="1">
      <c r="A281" s="1"/>
      <c r="B281" s="1"/>
      <c r="C281" s="1"/>
      <c r="D281" s="1"/>
      <c r="E281" s="1"/>
      <c r="F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H281" s="2"/>
    </row>
    <row r="282" ht="12.75" customHeight="1">
      <c r="A282" s="1"/>
      <c r="B282" s="1"/>
      <c r="C282" s="1"/>
      <c r="D282" s="1"/>
      <c r="E282" s="1"/>
      <c r="F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H282" s="2"/>
    </row>
    <row r="283" ht="12.75" customHeight="1">
      <c r="A283" s="1"/>
      <c r="B283" s="1"/>
      <c r="C283" s="1"/>
      <c r="D283" s="1"/>
      <c r="E283" s="1"/>
      <c r="F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H283" s="2"/>
    </row>
    <row r="284" ht="12.75" customHeight="1">
      <c r="A284" s="1"/>
      <c r="B284" s="1"/>
      <c r="C284" s="1"/>
      <c r="D284" s="1"/>
      <c r="E284" s="1"/>
      <c r="F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H284" s="2"/>
    </row>
    <row r="285" ht="12.75" customHeight="1">
      <c r="A285" s="1"/>
      <c r="B285" s="1"/>
      <c r="C285" s="1"/>
      <c r="D285" s="1"/>
      <c r="E285" s="1"/>
      <c r="F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H285" s="2"/>
    </row>
    <row r="286" ht="12.75" customHeight="1">
      <c r="A286" s="1"/>
      <c r="B286" s="1"/>
      <c r="C286" s="1"/>
      <c r="D286" s="1"/>
      <c r="E286" s="1"/>
      <c r="F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H286" s="2"/>
    </row>
    <row r="287" ht="12.75" customHeight="1">
      <c r="A287" s="1"/>
      <c r="B287" s="1"/>
      <c r="C287" s="1"/>
      <c r="D287" s="1"/>
      <c r="E287" s="1"/>
      <c r="F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H287" s="2"/>
    </row>
    <row r="288" ht="12.75" customHeight="1">
      <c r="A288" s="1"/>
      <c r="B288" s="1"/>
      <c r="C288" s="1"/>
      <c r="D288" s="1"/>
      <c r="E288" s="1"/>
      <c r="F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H288" s="2"/>
    </row>
    <row r="289" ht="12.75" customHeight="1">
      <c r="A289" s="1"/>
      <c r="B289" s="1"/>
      <c r="C289" s="1"/>
      <c r="D289" s="1"/>
      <c r="E289" s="1"/>
      <c r="F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H289" s="2"/>
    </row>
    <row r="290" ht="12.75" customHeight="1">
      <c r="A290" s="1"/>
      <c r="B290" s="1"/>
      <c r="C290" s="1"/>
      <c r="D290" s="1"/>
      <c r="E290" s="1"/>
      <c r="F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H290" s="2"/>
    </row>
    <row r="291" ht="12.75" customHeight="1">
      <c r="A291" s="1"/>
      <c r="B291" s="1"/>
      <c r="C291" s="1"/>
      <c r="D291" s="1"/>
      <c r="E291" s="1"/>
      <c r="F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H291" s="2"/>
    </row>
    <row r="292" ht="12.75" customHeight="1">
      <c r="A292" s="1"/>
      <c r="B292" s="1"/>
      <c r="C292" s="1"/>
      <c r="D292" s="1"/>
      <c r="E292" s="1"/>
      <c r="F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H292" s="2"/>
    </row>
    <row r="293" ht="12.75" customHeight="1">
      <c r="A293" s="1"/>
      <c r="B293" s="1"/>
      <c r="C293" s="1"/>
      <c r="D293" s="1"/>
      <c r="E293" s="1"/>
      <c r="F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H293" s="2"/>
    </row>
    <row r="294" ht="12.75" customHeight="1">
      <c r="A294" s="1"/>
      <c r="B294" s="1"/>
      <c r="C294" s="1"/>
      <c r="D294" s="1"/>
      <c r="E294" s="1"/>
      <c r="F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H294" s="2"/>
    </row>
    <row r="295" ht="12.75" customHeight="1">
      <c r="A295" s="1"/>
      <c r="B295" s="1"/>
      <c r="C295" s="1"/>
      <c r="D295" s="1"/>
      <c r="E295" s="1"/>
      <c r="F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H295" s="2"/>
    </row>
    <row r="296" ht="12.75" customHeight="1">
      <c r="A296" s="1"/>
      <c r="B296" s="1"/>
      <c r="C296" s="1"/>
      <c r="D296" s="1"/>
      <c r="E296" s="1"/>
      <c r="F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H296" s="2"/>
    </row>
    <row r="297" ht="12.75" customHeight="1">
      <c r="A297" s="1"/>
      <c r="B297" s="1"/>
      <c r="C297" s="1"/>
      <c r="D297" s="1"/>
      <c r="E297" s="1"/>
      <c r="F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H297" s="2"/>
    </row>
    <row r="298" ht="12.75" customHeight="1">
      <c r="A298" s="1"/>
      <c r="B298" s="1"/>
      <c r="C298" s="1"/>
      <c r="D298" s="1"/>
      <c r="E298" s="1"/>
      <c r="F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H298" s="2"/>
    </row>
    <row r="299" ht="12.75" customHeight="1">
      <c r="A299" s="1"/>
      <c r="B299" s="1"/>
      <c r="C299" s="1"/>
      <c r="D299" s="1"/>
      <c r="E299" s="1"/>
      <c r="F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H299" s="2"/>
    </row>
    <row r="300" ht="12.75" customHeight="1">
      <c r="A300" s="1"/>
      <c r="B300" s="1"/>
      <c r="C300" s="1"/>
      <c r="D300" s="1"/>
      <c r="E300" s="1"/>
      <c r="F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H300" s="2"/>
    </row>
    <row r="301" ht="12.75" customHeight="1">
      <c r="A301" s="1"/>
      <c r="B301" s="1"/>
      <c r="C301" s="1"/>
      <c r="D301" s="1"/>
      <c r="E301" s="1"/>
      <c r="F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H301" s="2"/>
    </row>
    <row r="302" ht="12.75" customHeight="1">
      <c r="A302" s="1"/>
      <c r="B302" s="1"/>
      <c r="C302" s="1"/>
      <c r="D302" s="1"/>
      <c r="E302" s="1"/>
      <c r="F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H302" s="2"/>
    </row>
    <row r="303" ht="12.75" customHeight="1">
      <c r="A303" s="1"/>
      <c r="B303" s="1"/>
      <c r="C303" s="1"/>
      <c r="D303" s="1"/>
      <c r="E303" s="1"/>
      <c r="F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H303" s="2"/>
    </row>
    <row r="304" ht="12.75" customHeight="1">
      <c r="A304" s="1"/>
      <c r="B304" s="1"/>
      <c r="C304" s="1"/>
      <c r="D304" s="1"/>
      <c r="E304" s="1"/>
      <c r="F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H304" s="2"/>
    </row>
    <row r="305" ht="12.75" customHeight="1">
      <c r="A305" s="1"/>
      <c r="B305" s="1"/>
      <c r="C305" s="1"/>
      <c r="D305" s="1"/>
      <c r="E305" s="1"/>
      <c r="F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H305" s="2"/>
    </row>
    <row r="306" ht="12.75" customHeight="1">
      <c r="A306" s="1"/>
      <c r="B306" s="1"/>
      <c r="C306" s="1"/>
      <c r="D306" s="1"/>
      <c r="E306" s="1"/>
      <c r="F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H306" s="2"/>
    </row>
    <row r="307" ht="12.75" customHeight="1">
      <c r="A307" s="1"/>
      <c r="B307" s="1"/>
      <c r="C307" s="1"/>
      <c r="D307" s="1"/>
      <c r="E307" s="1"/>
      <c r="F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H307" s="2"/>
    </row>
    <row r="308" ht="12.75" customHeight="1">
      <c r="A308" s="1"/>
      <c r="B308" s="1"/>
      <c r="C308" s="1"/>
      <c r="D308" s="1"/>
      <c r="E308" s="1"/>
      <c r="F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H308" s="2"/>
    </row>
    <row r="309" ht="12.75" customHeight="1">
      <c r="A309" s="1"/>
      <c r="B309" s="1"/>
      <c r="C309" s="1"/>
      <c r="D309" s="1"/>
      <c r="E309" s="1"/>
      <c r="F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H309" s="2"/>
    </row>
    <row r="310" ht="12.75" customHeight="1">
      <c r="A310" s="1"/>
      <c r="B310" s="1"/>
      <c r="C310" s="1"/>
      <c r="D310" s="1"/>
      <c r="E310" s="1"/>
      <c r="F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H310" s="2"/>
    </row>
    <row r="311" ht="12.75" customHeight="1">
      <c r="A311" s="1"/>
      <c r="B311" s="1"/>
      <c r="C311" s="1"/>
      <c r="D311" s="1"/>
      <c r="E311" s="1"/>
      <c r="F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H311" s="2"/>
    </row>
    <row r="312" ht="12.75" customHeight="1">
      <c r="A312" s="1"/>
      <c r="B312" s="1"/>
      <c r="C312" s="1"/>
      <c r="D312" s="1"/>
      <c r="E312" s="1"/>
      <c r="F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H312" s="2"/>
    </row>
    <row r="313" ht="12.75" customHeight="1">
      <c r="A313" s="1"/>
      <c r="B313" s="1"/>
      <c r="C313" s="1"/>
      <c r="D313" s="1"/>
      <c r="E313" s="1"/>
      <c r="F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H313" s="2"/>
    </row>
    <row r="314" ht="12.75" customHeight="1">
      <c r="A314" s="1"/>
      <c r="B314" s="1"/>
      <c r="C314" s="1"/>
      <c r="D314" s="1"/>
      <c r="E314" s="1"/>
      <c r="F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H314" s="2"/>
    </row>
    <row r="315" ht="12.75" customHeight="1">
      <c r="A315" s="1"/>
      <c r="B315" s="1"/>
      <c r="C315" s="1"/>
      <c r="D315" s="1"/>
      <c r="E315" s="1"/>
      <c r="F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H315" s="2"/>
    </row>
    <row r="316" ht="12.75" customHeight="1">
      <c r="A316" s="1"/>
      <c r="B316" s="1"/>
      <c r="C316" s="1"/>
      <c r="D316" s="1"/>
      <c r="E316" s="1"/>
      <c r="F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H316" s="2"/>
    </row>
    <row r="317" ht="12.75" customHeight="1">
      <c r="A317" s="1"/>
      <c r="B317" s="1"/>
      <c r="C317" s="1"/>
      <c r="D317" s="1"/>
      <c r="E317" s="1"/>
      <c r="F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H317" s="2"/>
    </row>
    <row r="318" ht="12.75" customHeight="1">
      <c r="A318" s="1"/>
      <c r="B318" s="1"/>
      <c r="C318" s="1"/>
      <c r="D318" s="1"/>
      <c r="E318" s="1"/>
      <c r="F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H318" s="2"/>
    </row>
    <row r="319" ht="12.75" customHeight="1">
      <c r="A319" s="1"/>
      <c r="B319" s="1"/>
      <c r="C319" s="1"/>
      <c r="D319" s="1"/>
      <c r="E319" s="1"/>
      <c r="F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H319" s="2"/>
    </row>
    <row r="320" ht="12.75" customHeight="1">
      <c r="A320" s="1"/>
      <c r="B320" s="1"/>
      <c r="C320" s="1"/>
      <c r="D320" s="1"/>
      <c r="E320" s="1"/>
      <c r="F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H320" s="2"/>
    </row>
    <row r="321" ht="12.75" customHeight="1">
      <c r="A321" s="1"/>
      <c r="B321" s="1"/>
      <c r="C321" s="1"/>
      <c r="D321" s="1"/>
      <c r="E321" s="1"/>
      <c r="F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H321" s="2"/>
    </row>
    <row r="322" ht="12.75" customHeight="1">
      <c r="A322" s="1"/>
      <c r="B322" s="1"/>
      <c r="C322" s="1"/>
      <c r="D322" s="1"/>
      <c r="E322" s="1"/>
      <c r="F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H322" s="2"/>
    </row>
    <row r="323" ht="12.75" customHeight="1">
      <c r="A323" s="1"/>
      <c r="B323" s="1"/>
      <c r="C323" s="1"/>
      <c r="D323" s="1"/>
      <c r="E323" s="1"/>
      <c r="F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H323" s="2"/>
    </row>
    <row r="324" ht="12.75" customHeight="1">
      <c r="A324" s="1"/>
      <c r="B324" s="1"/>
      <c r="C324" s="1"/>
      <c r="D324" s="1"/>
      <c r="E324" s="1"/>
      <c r="F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H324" s="2"/>
    </row>
    <row r="325" ht="12.75" customHeight="1">
      <c r="A325" s="1"/>
      <c r="B325" s="1"/>
      <c r="C325" s="1"/>
      <c r="D325" s="1"/>
      <c r="E325" s="1"/>
      <c r="F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H325" s="2"/>
    </row>
    <row r="326" ht="12.75" customHeight="1">
      <c r="A326" s="1"/>
      <c r="B326" s="1"/>
      <c r="C326" s="1"/>
      <c r="D326" s="1"/>
      <c r="E326" s="1"/>
      <c r="F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H326" s="2"/>
    </row>
    <row r="327" ht="12.75" customHeight="1">
      <c r="A327" s="1"/>
      <c r="B327" s="1"/>
      <c r="C327" s="1"/>
      <c r="D327" s="1"/>
      <c r="E327" s="1"/>
      <c r="F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H327" s="2"/>
    </row>
    <row r="328" ht="12.75" customHeight="1">
      <c r="A328" s="1"/>
      <c r="B328" s="1"/>
      <c r="C328" s="1"/>
      <c r="D328" s="1"/>
      <c r="E328" s="1"/>
      <c r="F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H328" s="2"/>
    </row>
    <row r="329" ht="12.75" customHeight="1">
      <c r="A329" s="1"/>
      <c r="B329" s="1"/>
      <c r="C329" s="1"/>
      <c r="D329" s="1"/>
      <c r="E329" s="1"/>
      <c r="F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H329" s="2"/>
    </row>
    <row r="330" ht="12.75" customHeight="1">
      <c r="A330" s="1"/>
      <c r="B330" s="1"/>
      <c r="C330" s="1"/>
      <c r="D330" s="1"/>
      <c r="E330" s="1"/>
      <c r="F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H330" s="2"/>
    </row>
    <row r="331" ht="12.75" customHeight="1">
      <c r="A331" s="1"/>
      <c r="B331" s="1"/>
      <c r="C331" s="1"/>
      <c r="D331" s="1"/>
      <c r="E331" s="1"/>
      <c r="F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H331" s="2"/>
    </row>
    <row r="332" ht="12.75" customHeight="1">
      <c r="A332" s="1"/>
      <c r="B332" s="1"/>
      <c r="C332" s="1"/>
      <c r="D332" s="1"/>
      <c r="E332" s="1"/>
      <c r="F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H332" s="2"/>
    </row>
    <row r="333" ht="12.75" customHeight="1">
      <c r="A333" s="1"/>
      <c r="B333" s="1"/>
      <c r="C333" s="1"/>
      <c r="D333" s="1"/>
      <c r="E333" s="1"/>
      <c r="F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H333" s="2"/>
    </row>
    <row r="334" ht="12.75" customHeight="1">
      <c r="A334" s="1"/>
      <c r="B334" s="1"/>
      <c r="C334" s="1"/>
      <c r="D334" s="1"/>
      <c r="E334" s="1"/>
      <c r="F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H334" s="2"/>
    </row>
    <row r="335" ht="12.75" customHeight="1">
      <c r="A335" s="1"/>
      <c r="B335" s="1"/>
      <c r="C335" s="1"/>
      <c r="D335" s="1"/>
      <c r="E335" s="1"/>
      <c r="F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H335" s="2"/>
    </row>
    <row r="336" ht="12.75" customHeight="1">
      <c r="A336" s="1"/>
      <c r="B336" s="1"/>
      <c r="C336" s="1"/>
      <c r="D336" s="1"/>
      <c r="E336" s="1"/>
      <c r="F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H336" s="2"/>
    </row>
    <row r="337" ht="12.75" customHeight="1">
      <c r="A337" s="1"/>
      <c r="B337" s="1"/>
      <c r="C337" s="1"/>
      <c r="D337" s="1"/>
      <c r="E337" s="1"/>
      <c r="F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H337" s="2"/>
    </row>
    <row r="338" ht="12.75" customHeight="1">
      <c r="A338" s="1"/>
      <c r="B338" s="1"/>
      <c r="C338" s="1"/>
      <c r="D338" s="1"/>
      <c r="E338" s="1"/>
      <c r="F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H338" s="2"/>
    </row>
    <row r="339" ht="12.75" customHeight="1">
      <c r="A339" s="1"/>
      <c r="B339" s="1"/>
      <c r="C339" s="1"/>
      <c r="D339" s="1"/>
      <c r="E339" s="1"/>
      <c r="F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H339" s="2"/>
    </row>
    <row r="340" ht="12.75" customHeight="1">
      <c r="A340" s="1"/>
      <c r="B340" s="1"/>
      <c r="C340" s="1"/>
      <c r="D340" s="1"/>
      <c r="E340" s="1"/>
      <c r="F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H340" s="2"/>
    </row>
    <row r="341" ht="12.75" customHeight="1">
      <c r="A341" s="1"/>
      <c r="B341" s="1"/>
      <c r="C341" s="1"/>
      <c r="D341" s="1"/>
      <c r="E341" s="1"/>
      <c r="F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H341" s="2"/>
    </row>
    <row r="342" ht="12.75" customHeight="1">
      <c r="A342" s="1"/>
      <c r="B342" s="1"/>
      <c r="C342" s="1"/>
      <c r="D342" s="1"/>
      <c r="E342" s="1"/>
      <c r="F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H342" s="2"/>
    </row>
    <row r="343" ht="12.75" customHeight="1">
      <c r="A343" s="1"/>
      <c r="B343" s="1"/>
      <c r="C343" s="1"/>
      <c r="D343" s="1"/>
      <c r="E343" s="1"/>
      <c r="F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H343" s="2"/>
    </row>
    <row r="344" ht="12.75" customHeight="1">
      <c r="A344" s="1"/>
      <c r="B344" s="1"/>
      <c r="C344" s="1"/>
      <c r="D344" s="1"/>
      <c r="E344" s="1"/>
      <c r="F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H344" s="2"/>
    </row>
    <row r="345" ht="12.75" customHeight="1">
      <c r="A345" s="1"/>
      <c r="B345" s="1"/>
      <c r="C345" s="1"/>
      <c r="D345" s="1"/>
      <c r="E345" s="1"/>
      <c r="F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H345" s="2"/>
    </row>
    <row r="346" ht="12.75" customHeight="1">
      <c r="A346" s="1"/>
      <c r="B346" s="1"/>
      <c r="C346" s="1"/>
      <c r="D346" s="1"/>
      <c r="E346" s="1"/>
      <c r="F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H346" s="2"/>
    </row>
    <row r="347" ht="12.75" customHeight="1">
      <c r="A347" s="1"/>
      <c r="B347" s="1"/>
      <c r="C347" s="1"/>
      <c r="D347" s="1"/>
      <c r="E347" s="1"/>
      <c r="F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H347" s="2"/>
    </row>
    <row r="348" ht="12.75" customHeight="1">
      <c r="A348" s="1"/>
      <c r="B348" s="1"/>
      <c r="C348" s="1"/>
      <c r="D348" s="1"/>
      <c r="E348" s="1"/>
      <c r="F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H348" s="2"/>
    </row>
    <row r="349" ht="12.75" customHeight="1">
      <c r="A349" s="1"/>
      <c r="B349" s="1"/>
      <c r="C349" s="1"/>
      <c r="D349" s="1"/>
      <c r="E349" s="1"/>
      <c r="F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H349" s="2"/>
    </row>
    <row r="350" ht="12.75" customHeight="1">
      <c r="A350" s="1"/>
      <c r="B350" s="1"/>
      <c r="C350" s="1"/>
      <c r="D350" s="1"/>
      <c r="E350" s="1"/>
      <c r="F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H350" s="2"/>
    </row>
    <row r="351" ht="12.75" customHeight="1">
      <c r="A351" s="1"/>
      <c r="B351" s="1"/>
      <c r="C351" s="1"/>
      <c r="D351" s="1"/>
      <c r="E351" s="1"/>
      <c r="F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H351" s="2"/>
    </row>
    <row r="352" ht="12.75" customHeight="1">
      <c r="A352" s="1"/>
      <c r="B352" s="1"/>
      <c r="C352" s="1"/>
      <c r="D352" s="1"/>
      <c r="E352" s="1"/>
      <c r="F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H352" s="2"/>
    </row>
    <row r="353" ht="12.75" customHeight="1">
      <c r="A353" s="1"/>
      <c r="B353" s="1"/>
      <c r="C353" s="1"/>
      <c r="D353" s="1"/>
      <c r="E353" s="1"/>
      <c r="F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H353" s="2"/>
    </row>
    <row r="354" ht="12.75" customHeight="1">
      <c r="A354" s="1"/>
      <c r="B354" s="1"/>
      <c r="C354" s="1"/>
      <c r="D354" s="1"/>
      <c r="E354" s="1"/>
      <c r="F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H354" s="2"/>
    </row>
    <row r="355" ht="12.75" customHeight="1">
      <c r="A355" s="1"/>
      <c r="B355" s="1"/>
      <c r="C355" s="1"/>
      <c r="D355" s="1"/>
      <c r="E355" s="1"/>
      <c r="F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H355" s="2"/>
    </row>
    <row r="356" ht="12.75" customHeight="1">
      <c r="A356" s="1"/>
      <c r="B356" s="1"/>
      <c r="C356" s="1"/>
      <c r="D356" s="1"/>
      <c r="E356" s="1"/>
      <c r="F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H356" s="2"/>
    </row>
    <row r="357" ht="12.75" customHeight="1">
      <c r="A357" s="1"/>
      <c r="B357" s="1"/>
      <c r="C357" s="1"/>
      <c r="D357" s="1"/>
      <c r="E357" s="1"/>
      <c r="F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H357" s="2"/>
    </row>
    <row r="358" ht="12.75" customHeight="1">
      <c r="A358" s="1"/>
      <c r="B358" s="1"/>
      <c r="C358" s="1"/>
      <c r="D358" s="1"/>
      <c r="E358" s="1"/>
      <c r="F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H358" s="2"/>
    </row>
    <row r="359" ht="12.75" customHeight="1">
      <c r="A359" s="1"/>
      <c r="B359" s="1"/>
      <c r="C359" s="1"/>
      <c r="D359" s="1"/>
      <c r="E359" s="1"/>
      <c r="F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H359" s="2"/>
    </row>
    <row r="360" ht="12.75" customHeight="1">
      <c r="A360" s="1"/>
      <c r="B360" s="1"/>
      <c r="C360" s="1"/>
      <c r="D360" s="1"/>
      <c r="E360" s="1"/>
      <c r="F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H360" s="2"/>
    </row>
    <row r="361" ht="12.75" customHeight="1">
      <c r="A361" s="1"/>
      <c r="B361" s="1"/>
      <c r="C361" s="1"/>
      <c r="D361" s="1"/>
      <c r="E361" s="1"/>
      <c r="F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H361" s="2"/>
    </row>
    <row r="362" ht="12.75" customHeight="1">
      <c r="A362" s="1"/>
      <c r="B362" s="1"/>
      <c r="C362" s="1"/>
      <c r="D362" s="1"/>
      <c r="E362" s="1"/>
      <c r="F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H362" s="2"/>
    </row>
    <row r="363" ht="12.75" customHeight="1">
      <c r="A363" s="1"/>
      <c r="B363" s="1"/>
      <c r="C363" s="1"/>
      <c r="D363" s="1"/>
      <c r="E363" s="1"/>
      <c r="F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H363" s="2"/>
    </row>
    <row r="364" ht="12.75" customHeight="1">
      <c r="A364" s="1"/>
      <c r="B364" s="1"/>
      <c r="C364" s="1"/>
      <c r="D364" s="1"/>
      <c r="E364" s="1"/>
      <c r="F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H364" s="2"/>
    </row>
    <row r="365" ht="12.75" customHeight="1">
      <c r="A365" s="1"/>
      <c r="B365" s="1"/>
      <c r="C365" s="1"/>
      <c r="D365" s="1"/>
      <c r="E365" s="1"/>
      <c r="F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H365" s="2"/>
    </row>
    <row r="366" ht="12.75" customHeight="1">
      <c r="A366" s="1"/>
      <c r="B366" s="1"/>
      <c r="C366" s="1"/>
      <c r="D366" s="1"/>
      <c r="E366" s="1"/>
      <c r="F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H366" s="2"/>
    </row>
    <row r="367" ht="12.75" customHeight="1">
      <c r="A367" s="1"/>
      <c r="B367" s="1"/>
      <c r="C367" s="1"/>
      <c r="D367" s="1"/>
      <c r="E367" s="1"/>
      <c r="F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H367" s="2"/>
    </row>
    <row r="368" ht="12.75" customHeight="1">
      <c r="A368" s="1"/>
      <c r="B368" s="1"/>
      <c r="C368" s="1"/>
      <c r="D368" s="1"/>
      <c r="E368" s="1"/>
      <c r="F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H368" s="2"/>
    </row>
    <row r="369" ht="12.75" customHeight="1">
      <c r="A369" s="1"/>
      <c r="B369" s="1"/>
      <c r="C369" s="1"/>
      <c r="D369" s="1"/>
      <c r="E369" s="1"/>
      <c r="F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H369" s="2"/>
    </row>
    <row r="370" ht="12.75" customHeight="1">
      <c r="A370" s="1"/>
      <c r="B370" s="1"/>
      <c r="C370" s="1"/>
      <c r="D370" s="1"/>
      <c r="E370" s="1"/>
      <c r="F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H370" s="2"/>
    </row>
    <row r="371" ht="12.75" customHeight="1">
      <c r="A371" s="1"/>
      <c r="B371" s="1"/>
      <c r="C371" s="1"/>
      <c r="D371" s="1"/>
      <c r="E371" s="1"/>
      <c r="F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H371" s="2"/>
    </row>
    <row r="372" ht="12.75" customHeight="1">
      <c r="A372" s="1"/>
      <c r="B372" s="1"/>
      <c r="C372" s="1"/>
      <c r="D372" s="1"/>
      <c r="E372" s="1"/>
      <c r="F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H372" s="2"/>
    </row>
    <row r="373" ht="12.75" customHeight="1">
      <c r="A373" s="1"/>
      <c r="B373" s="1"/>
      <c r="C373" s="1"/>
      <c r="D373" s="1"/>
      <c r="E373" s="1"/>
      <c r="F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H373" s="2"/>
    </row>
    <row r="374" ht="12.75" customHeight="1">
      <c r="A374" s="1"/>
      <c r="B374" s="1"/>
      <c r="C374" s="1"/>
      <c r="D374" s="1"/>
      <c r="E374" s="1"/>
      <c r="F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H374" s="2"/>
    </row>
    <row r="375" ht="12.75" customHeight="1">
      <c r="A375" s="1"/>
      <c r="B375" s="1"/>
      <c r="C375" s="1"/>
      <c r="D375" s="1"/>
      <c r="E375" s="1"/>
      <c r="F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H375" s="2"/>
    </row>
    <row r="376" ht="12.75" customHeight="1">
      <c r="A376" s="1"/>
      <c r="B376" s="1"/>
      <c r="C376" s="1"/>
      <c r="D376" s="1"/>
      <c r="E376" s="1"/>
      <c r="F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H376" s="2"/>
    </row>
    <row r="377" ht="12.75" customHeight="1">
      <c r="A377" s="1"/>
      <c r="B377" s="1"/>
      <c r="C377" s="1"/>
      <c r="D377" s="1"/>
      <c r="E377" s="1"/>
      <c r="F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H377" s="2"/>
    </row>
    <row r="378" ht="12.75" customHeight="1">
      <c r="A378" s="1"/>
      <c r="B378" s="1"/>
      <c r="C378" s="1"/>
      <c r="D378" s="1"/>
      <c r="E378" s="1"/>
      <c r="F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H378" s="2"/>
    </row>
    <row r="379" ht="12.75" customHeight="1">
      <c r="A379" s="1"/>
      <c r="B379" s="1"/>
      <c r="C379" s="1"/>
      <c r="D379" s="1"/>
      <c r="E379" s="1"/>
      <c r="F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H379" s="2"/>
    </row>
    <row r="380" ht="12.75" customHeight="1">
      <c r="A380" s="1"/>
      <c r="B380" s="1"/>
      <c r="C380" s="1"/>
      <c r="D380" s="1"/>
      <c r="E380" s="1"/>
      <c r="F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H380" s="2"/>
    </row>
    <row r="381" ht="12.75" customHeight="1">
      <c r="A381" s="1"/>
      <c r="B381" s="1"/>
      <c r="C381" s="1"/>
      <c r="D381" s="1"/>
      <c r="E381" s="1"/>
      <c r="F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H381" s="2"/>
    </row>
    <row r="382" ht="12.75" customHeight="1">
      <c r="A382" s="1"/>
      <c r="B382" s="1"/>
      <c r="C382" s="1"/>
      <c r="D382" s="1"/>
      <c r="E382" s="1"/>
      <c r="F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H382" s="2"/>
    </row>
    <row r="383" ht="12.75" customHeight="1">
      <c r="A383" s="1"/>
      <c r="B383" s="1"/>
      <c r="C383" s="1"/>
      <c r="D383" s="1"/>
      <c r="E383" s="1"/>
      <c r="F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H383" s="2"/>
    </row>
    <row r="384" ht="12.75" customHeight="1">
      <c r="A384" s="1"/>
      <c r="B384" s="1"/>
      <c r="C384" s="1"/>
      <c r="D384" s="1"/>
      <c r="E384" s="1"/>
      <c r="F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H384" s="2"/>
    </row>
    <row r="385" ht="12.75" customHeight="1">
      <c r="A385" s="1"/>
      <c r="B385" s="1"/>
      <c r="C385" s="1"/>
      <c r="D385" s="1"/>
      <c r="E385" s="1"/>
      <c r="F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H385" s="2"/>
    </row>
    <row r="386" ht="12.75" customHeight="1">
      <c r="A386" s="1"/>
      <c r="B386" s="1"/>
      <c r="C386" s="1"/>
      <c r="D386" s="1"/>
      <c r="E386" s="1"/>
      <c r="F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H386" s="2"/>
    </row>
    <row r="387" ht="12.75" customHeight="1">
      <c r="A387" s="1"/>
      <c r="B387" s="1"/>
      <c r="C387" s="1"/>
      <c r="D387" s="1"/>
      <c r="E387" s="1"/>
      <c r="F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H387" s="2"/>
    </row>
    <row r="388" ht="12.75" customHeight="1">
      <c r="A388" s="1"/>
      <c r="B388" s="1"/>
      <c r="C388" s="1"/>
      <c r="D388" s="1"/>
      <c r="E388" s="1"/>
      <c r="F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H388" s="2"/>
    </row>
    <row r="389" ht="12.75" customHeight="1">
      <c r="A389" s="1"/>
      <c r="B389" s="1"/>
      <c r="C389" s="1"/>
      <c r="D389" s="1"/>
      <c r="E389" s="1"/>
      <c r="F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H389" s="2"/>
    </row>
    <row r="390" ht="12.75" customHeight="1">
      <c r="A390" s="1"/>
      <c r="B390" s="1"/>
      <c r="C390" s="1"/>
      <c r="D390" s="1"/>
      <c r="E390" s="1"/>
      <c r="F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H390" s="2"/>
    </row>
    <row r="391" ht="12.75" customHeight="1">
      <c r="A391" s="1"/>
      <c r="B391" s="1"/>
      <c r="C391" s="1"/>
      <c r="D391" s="1"/>
      <c r="E391" s="1"/>
      <c r="F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H391" s="2"/>
    </row>
    <row r="392" ht="12.75" customHeight="1">
      <c r="A392" s="1"/>
      <c r="B392" s="1"/>
      <c r="C392" s="1"/>
      <c r="D392" s="1"/>
      <c r="E392" s="1"/>
      <c r="F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H392" s="2"/>
    </row>
    <row r="393" ht="12.75" customHeight="1">
      <c r="A393" s="1"/>
      <c r="B393" s="1"/>
      <c r="C393" s="1"/>
      <c r="D393" s="1"/>
      <c r="E393" s="1"/>
      <c r="F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H393" s="2"/>
    </row>
    <row r="394" ht="12.75" customHeight="1">
      <c r="A394" s="1"/>
      <c r="B394" s="1"/>
      <c r="C394" s="1"/>
      <c r="D394" s="1"/>
      <c r="E394" s="1"/>
      <c r="F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H394" s="2"/>
    </row>
    <row r="395" ht="12.75" customHeight="1">
      <c r="A395" s="1"/>
      <c r="B395" s="1"/>
      <c r="C395" s="1"/>
      <c r="D395" s="1"/>
      <c r="E395" s="1"/>
      <c r="F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H395" s="2"/>
    </row>
    <row r="396" ht="12.75" customHeight="1">
      <c r="A396" s="1"/>
      <c r="B396" s="1"/>
      <c r="C396" s="1"/>
      <c r="D396" s="1"/>
      <c r="E396" s="1"/>
      <c r="F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H396" s="2"/>
    </row>
    <row r="397" ht="12.75" customHeight="1">
      <c r="A397" s="1"/>
      <c r="B397" s="1"/>
      <c r="C397" s="1"/>
      <c r="D397" s="1"/>
      <c r="E397" s="1"/>
      <c r="F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H397" s="2"/>
    </row>
    <row r="398" ht="12.75" customHeight="1">
      <c r="A398" s="1"/>
      <c r="B398" s="1"/>
      <c r="C398" s="1"/>
      <c r="D398" s="1"/>
      <c r="E398" s="1"/>
      <c r="F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H398" s="2"/>
    </row>
    <row r="399" ht="12.75" customHeight="1">
      <c r="A399" s="1"/>
      <c r="B399" s="1"/>
      <c r="C399" s="1"/>
      <c r="D399" s="1"/>
      <c r="E399" s="1"/>
      <c r="F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H399" s="2"/>
    </row>
    <row r="400" ht="12.75" customHeight="1">
      <c r="A400" s="1"/>
      <c r="B400" s="1"/>
      <c r="C400" s="1"/>
      <c r="D400" s="1"/>
      <c r="E400" s="1"/>
      <c r="F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H400" s="2"/>
    </row>
    <row r="401" ht="12.75" customHeight="1">
      <c r="A401" s="1"/>
      <c r="B401" s="1"/>
      <c r="C401" s="1"/>
      <c r="D401" s="1"/>
      <c r="E401" s="1"/>
      <c r="F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H401" s="2"/>
    </row>
    <row r="402" ht="12.75" customHeight="1">
      <c r="A402" s="1"/>
      <c r="B402" s="1"/>
      <c r="C402" s="1"/>
      <c r="D402" s="1"/>
      <c r="E402" s="1"/>
      <c r="F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H402" s="2"/>
    </row>
    <row r="403" ht="12.75" customHeight="1">
      <c r="A403" s="1"/>
      <c r="B403" s="1"/>
      <c r="C403" s="1"/>
      <c r="D403" s="1"/>
      <c r="E403" s="1"/>
      <c r="F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H403" s="2"/>
    </row>
    <row r="404" ht="12.75" customHeight="1">
      <c r="A404" s="1"/>
      <c r="B404" s="1"/>
      <c r="C404" s="1"/>
      <c r="D404" s="1"/>
      <c r="E404" s="1"/>
      <c r="F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H404" s="2"/>
    </row>
    <row r="405" ht="12.75" customHeight="1">
      <c r="A405" s="1"/>
      <c r="B405" s="1"/>
      <c r="C405" s="1"/>
      <c r="D405" s="1"/>
      <c r="E405" s="1"/>
      <c r="F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H405" s="2"/>
    </row>
    <row r="406" ht="12.75" customHeight="1">
      <c r="A406" s="1"/>
      <c r="B406" s="1"/>
      <c r="C406" s="1"/>
      <c r="D406" s="1"/>
      <c r="E406" s="1"/>
      <c r="F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H406" s="2"/>
    </row>
    <row r="407" ht="12.75" customHeight="1">
      <c r="A407" s="1"/>
      <c r="B407" s="1"/>
      <c r="C407" s="1"/>
      <c r="D407" s="1"/>
      <c r="E407" s="1"/>
      <c r="F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H407" s="2"/>
    </row>
    <row r="408" ht="12.75" customHeight="1">
      <c r="A408" s="1"/>
      <c r="B408" s="1"/>
      <c r="C408" s="1"/>
      <c r="D408" s="1"/>
      <c r="E408" s="1"/>
      <c r="F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H408" s="2"/>
    </row>
    <row r="409" ht="12.75" customHeight="1">
      <c r="A409" s="1"/>
      <c r="B409" s="1"/>
      <c r="C409" s="1"/>
      <c r="D409" s="1"/>
      <c r="E409" s="1"/>
      <c r="F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H409" s="2"/>
    </row>
    <row r="410" ht="12.75" customHeight="1">
      <c r="A410" s="1"/>
      <c r="B410" s="1"/>
      <c r="C410" s="1"/>
      <c r="D410" s="1"/>
      <c r="E410" s="1"/>
      <c r="F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H410" s="2"/>
    </row>
    <row r="411" ht="12.75" customHeight="1">
      <c r="A411" s="1"/>
      <c r="B411" s="1"/>
      <c r="C411" s="1"/>
      <c r="D411" s="1"/>
      <c r="E411" s="1"/>
      <c r="F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H411" s="2"/>
    </row>
    <row r="412" ht="12.75" customHeight="1">
      <c r="A412" s="1"/>
      <c r="B412" s="1"/>
      <c r="C412" s="1"/>
      <c r="D412" s="1"/>
      <c r="E412" s="1"/>
      <c r="F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H412" s="2"/>
    </row>
    <row r="413" ht="12.75" customHeight="1">
      <c r="A413" s="1"/>
      <c r="B413" s="1"/>
      <c r="C413" s="1"/>
      <c r="D413" s="1"/>
      <c r="E413" s="1"/>
      <c r="F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H413" s="2"/>
    </row>
    <row r="414" ht="12.75" customHeight="1">
      <c r="A414" s="1"/>
      <c r="B414" s="1"/>
      <c r="C414" s="1"/>
      <c r="D414" s="1"/>
      <c r="E414" s="1"/>
      <c r="F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H414" s="2"/>
    </row>
    <row r="415" ht="12.75" customHeight="1">
      <c r="A415" s="1"/>
      <c r="B415" s="1"/>
      <c r="C415" s="1"/>
      <c r="D415" s="1"/>
      <c r="E415" s="1"/>
      <c r="F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H415" s="2"/>
    </row>
    <row r="416" ht="12.75" customHeight="1">
      <c r="A416" s="1"/>
      <c r="B416" s="1"/>
      <c r="C416" s="1"/>
      <c r="D416" s="1"/>
      <c r="E416" s="1"/>
      <c r="F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H416" s="2"/>
    </row>
    <row r="417" ht="12.75" customHeight="1">
      <c r="A417" s="1"/>
      <c r="B417" s="1"/>
      <c r="C417" s="1"/>
      <c r="D417" s="1"/>
      <c r="E417" s="1"/>
      <c r="F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H417" s="2"/>
    </row>
    <row r="418" ht="12.75" customHeight="1">
      <c r="A418" s="1"/>
      <c r="B418" s="1"/>
      <c r="C418" s="1"/>
      <c r="D418" s="1"/>
      <c r="E418" s="1"/>
      <c r="F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H418" s="2"/>
    </row>
    <row r="419" ht="12.75" customHeight="1">
      <c r="A419" s="1"/>
      <c r="B419" s="1"/>
      <c r="C419" s="1"/>
      <c r="D419" s="1"/>
      <c r="E419" s="1"/>
      <c r="F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H419" s="2"/>
    </row>
    <row r="420" ht="12.75" customHeight="1">
      <c r="A420" s="1"/>
      <c r="B420" s="1"/>
      <c r="C420" s="1"/>
      <c r="D420" s="1"/>
      <c r="E420" s="1"/>
      <c r="F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H420" s="2"/>
    </row>
    <row r="421" ht="12.75" customHeight="1">
      <c r="A421" s="1"/>
      <c r="B421" s="1"/>
      <c r="C421" s="1"/>
      <c r="D421" s="1"/>
      <c r="E421" s="1"/>
      <c r="F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H421" s="2"/>
    </row>
    <row r="422" ht="12.75" customHeight="1">
      <c r="A422" s="1"/>
      <c r="B422" s="1"/>
      <c r="C422" s="1"/>
      <c r="D422" s="1"/>
      <c r="E422" s="1"/>
      <c r="F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H422" s="2"/>
    </row>
    <row r="423" ht="12.75" customHeight="1">
      <c r="A423" s="1"/>
      <c r="B423" s="1"/>
      <c r="C423" s="1"/>
      <c r="D423" s="1"/>
      <c r="E423" s="1"/>
      <c r="F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H423" s="2"/>
    </row>
    <row r="424" ht="12.75" customHeight="1">
      <c r="A424" s="1"/>
      <c r="B424" s="1"/>
      <c r="C424" s="1"/>
      <c r="D424" s="1"/>
      <c r="E424" s="1"/>
      <c r="F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H424" s="2"/>
    </row>
    <row r="425" ht="12.75" customHeight="1">
      <c r="A425" s="1"/>
      <c r="B425" s="1"/>
      <c r="C425" s="1"/>
      <c r="D425" s="1"/>
      <c r="E425" s="1"/>
      <c r="F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H425" s="2"/>
    </row>
    <row r="426" ht="12.75" customHeight="1">
      <c r="A426" s="1"/>
      <c r="B426" s="1"/>
      <c r="C426" s="1"/>
      <c r="D426" s="1"/>
      <c r="E426" s="1"/>
      <c r="F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H426" s="2"/>
    </row>
    <row r="427" ht="12.75" customHeight="1">
      <c r="A427" s="1"/>
      <c r="B427" s="1"/>
      <c r="C427" s="1"/>
      <c r="D427" s="1"/>
      <c r="E427" s="1"/>
      <c r="F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H427" s="2"/>
    </row>
    <row r="428" ht="12.75" customHeight="1">
      <c r="A428" s="1"/>
      <c r="B428" s="1"/>
      <c r="C428" s="1"/>
      <c r="D428" s="1"/>
      <c r="E428" s="1"/>
      <c r="F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H428" s="2"/>
    </row>
    <row r="429" ht="12.75" customHeight="1">
      <c r="A429" s="1"/>
      <c r="B429" s="1"/>
      <c r="C429" s="1"/>
      <c r="D429" s="1"/>
      <c r="E429" s="1"/>
      <c r="F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H429" s="2"/>
    </row>
    <row r="430" ht="12.75" customHeight="1">
      <c r="A430" s="1"/>
      <c r="B430" s="1"/>
      <c r="C430" s="1"/>
      <c r="D430" s="1"/>
      <c r="E430" s="1"/>
      <c r="F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H430" s="2"/>
    </row>
    <row r="431" ht="12.75" customHeight="1">
      <c r="A431" s="1"/>
      <c r="B431" s="1"/>
      <c r="C431" s="1"/>
      <c r="D431" s="1"/>
      <c r="E431" s="1"/>
      <c r="F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H431" s="2"/>
    </row>
    <row r="432" ht="12.75" customHeight="1">
      <c r="A432" s="1"/>
      <c r="B432" s="1"/>
      <c r="C432" s="1"/>
      <c r="D432" s="1"/>
      <c r="E432" s="1"/>
      <c r="F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H432" s="2"/>
    </row>
    <row r="433" ht="12.75" customHeight="1">
      <c r="A433" s="1"/>
      <c r="B433" s="1"/>
      <c r="C433" s="1"/>
      <c r="D433" s="1"/>
      <c r="E433" s="1"/>
      <c r="F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H433" s="2"/>
    </row>
    <row r="434" ht="12.75" customHeight="1">
      <c r="A434" s="1"/>
      <c r="B434" s="1"/>
      <c r="C434" s="1"/>
      <c r="D434" s="1"/>
      <c r="E434" s="1"/>
      <c r="F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H434" s="2"/>
    </row>
    <row r="435" ht="12.75" customHeight="1">
      <c r="A435" s="1"/>
      <c r="B435" s="1"/>
      <c r="C435" s="1"/>
      <c r="D435" s="1"/>
      <c r="E435" s="1"/>
      <c r="F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H435" s="2"/>
    </row>
    <row r="436" ht="12.75" customHeight="1">
      <c r="A436" s="1"/>
      <c r="B436" s="1"/>
      <c r="C436" s="1"/>
      <c r="D436" s="1"/>
      <c r="E436" s="1"/>
      <c r="F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H436" s="2"/>
    </row>
    <row r="437" ht="12.75" customHeight="1">
      <c r="A437" s="1"/>
      <c r="B437" s="1"/>
      <c r="C437" s="1"/>
      <c r="D437" s="1"/>
      <c r="E437" s="1"/>
      <c r="F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H437" s="2"/>
    </row>
    <row r="438" ht="12.75" customHeight="1">
      <c r="A438" s="1"/>
      <c r="B438" s="1"/>
      <c r="C438" s="1"/>
      <c r="D438" s="1"/>
      <c r="E438" s="1"/>
      <c r="F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H438" s="2"/>
    </row>
    <row r="439" ht="12.75" customHeight="1">
      <c r="A439" s="1"/>
      <c r="B439" s="1"/>
      <c r="C439" s="1"/>
      <c r="D439" s="1"/>
      <c r="E439" s="1"/>
      <c r="F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H439" s="2"/>
    </row>
    <row r="440" ht="12.75" customHeight="1">
      <c r="A440" s="1"/>
      <c r="B440" s="1"/>
      <c r="C440" s="1"/>
      <c r="D440" s="1"/>
      <c r="E440" s="1"/>
      <c r="F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H440" s="2"/>
    </row>
    <row r="441" ht="12.75" customHeight="1">
      <c r="A441" s="1"/>
      <c r="B441" s="1"/>
      <c r="C441" s="1"/>
      <c r="D441" s="1"/>
      <c r="E441" s="1"/>
      <c r="F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H441" s="2"/>
    </row>
    <row r="442" ht="12.75" customHeight="1">
      <c r="A442" s="1"/>
      <c r="B442" s="1"/>
      <c r="C442" s="1"/>
      <c r="D442" s="1"/>
      <c r="E442" s="1"/>
      <c r="F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H442" s="2"/>
    </row>
    <row r="443" ht="12.75" customHeight="1">
      <c r="A443" s="1"/>
      <c r="B443" s="1"/>
      <c r="C443" s="1"/>
      <c r="D443" s="1"/>
      <c r="E443" s="1"/>
      <c r="F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H443" s="2"/>
    </row>
    <row r="444" ht="12.75" customHeight="1">
      <c r="A444" s="1"/>
      <c r="B444" s="1"/>
      <c r="C444" s="1"/>
      <c r="D444" s="1"/>
      <c r="E444" s="1"/>
      <c r="F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H444" s="2"/>
    </row>
    <row r="445" ht="12.75" customHeight="1">
      <c r="A445" s="1"/>
      <c r="B445" s="1"/>
      <c r="C445" s="1"/>
      <c r="D445" s="1"/>
      <c r="E445" s="1"/>
      <c r="F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H445" s="2"/>
    </row>
    <row r="446" ht="12.75" customHeight="1">
      <c r="A446" s="1"/>
      <c r="B446" s="1"/>
      <c r="C446" s="1"/>
      <c r="D446" s="1"/>
      <c r="E446" s="1"/>
      <c r="F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H446" s="2"/>
    </row>
    <row r="447" ht="12.75" customHeight="1">
      <c r="A447" s="1"/>
      <c r="B447" s="1"/>
      <c r="C447" s="1"/>
      <c r="D447" s="1"/>
      <c r="E447" s="1"/>
      <c r="F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H447" s="2"/>
    </row>
    <row r="448" ht="12.75" customHeight="1">
      <c r="A448" s="1"/>
      <c r="B448" s="1"/>
      <c r="C448" s="1"/>
      <c r="D448" s="1"/>
      <c r="E448" s="1"/>
      <c r="F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H448" s="2"/>
    </row>
    <row r="449" ht="12.75" customHeight="1">
      <c r="A449" s="1"/>
      <c r="B449" s="1"/>
      <c r="C449" s="1"/>
      <c r="D449" s="1"/>
      <c r="E449" s="1"/>
      <c r="F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H449" s="2"/>
    </row>
    <row r="450" ht="12.75" customHeight="1">
      <c r="A450" s="1"/>
      <c r="B450" s="1"/>
      <c r="C450" s="1"/>
      <c r="D450" s="1"/>
      <c r="E450" s="1"/>
      <c r="F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H450" s="2"/>
    </row>
    <row r="451" ht="12.75" customHeight="1">
      <c r="A451" s="1"/>
      <c r="B451" s="1"/>
      <c r="C451" s="1"/>
      <c r="D451" s="1"/>
      <c r="E451" s="1"/>
      <c r="F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H451" s="2"/>
    </row>
    <row r="452" ht="12.75" customHeight="1">
      <c r="A452" s="1"/>
      <c r="B452" s="1"/>
      <c r="C452" s="1"/>
      <c r="D452" s="1"/>
      <c r="E452" s="1"/>
      <c r="F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H452" s="2"/>
    </row>
    <row r="453" ht="12.75" customHeight="1">
      <c r="A453" s="1"/>
      <c r="B453" s="1"/>
      <c r="C453" s="1"/>
      <c r="D453" s="1"/>
      <c r="E453" s="1"/>
      <c r="F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H453" s="2"/>
    </row>
    <row r="454" ht="12.75" customHeight="1">
      <c r="A454" s="1"/>
      <c r="B454" s="1"/>
      <c r="C454" s="1"/>
      <c r="D454" s="1"/>
      <c r="E454" s="1"/>
      <c r="F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H454" s="2"/>
    </row>
    <row r="455" ht="12.75" customHeight="1">
      <c r="A455" s="1"/>
      <c r="B455" s="1"/>
      <c r="C455" s="1"/>
      <c r="D455" s="1"/>
      <c r="E455" s="1"/>
      <c r="F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H455" s="2"/>
    </row>
    <row r="456" ht="12.75" customHeight="1">
      <c r="A456" s="1"/>
      <c r="B456" s="1"/>
      <c r="C456" s="1"/>
      <c r="D456" s="1"/>
      <c r="E456" s="1"/>
      <c r="F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H456" s="2"/>
    </row>
    <row r="457" ht="12.75" customHeight="1">
      <c r="A457" s="1"/>
      <c r="B457" s="1"/>
      <c r="C457" s="1"/>
      <c r="D457" s="1"/>
      <c r="E457" s="1"/>
      <c r="F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H457" s="2"/>
    </row>
    <row r="458" ht="12.75" customHeight="1">
      <c r="A458" s="1"/>
      <c r="B458" s="1"/>
      <c r="C458" s="1"/>
      <c r="D458" s="1"/>
      <c r="E458" s="1"/>
      <c r="F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H458" s="2"/>
    </row>
    <row r="459" ht="12.75" customHeight="1">
      <c r="A459" s="1"/>
      <c r="B459" s="1"/>
      <c r="C459" s="1"/>
      <c r="D459" s="1"/>
      <c r="E459" s="1"/>
      <c r="F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H459" s="2"/>
    </row>
    <row r="460" ht="12.75" customHeight="1">
      <c r="A460" s="1"/>
      <c r="B460" s="1"/>
      <c r="C460" s="1"/>
      <c r="D460" s="1"/>
      <c r="E460" s="1"/>
      <c r="F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H460" s="2"/>
    </row>
    <row r="461" ht="12.75" customHeight="1">
      <c r="A461" s="1"/>
      <c r="B461" s="1"/>
      <c r="C461" s="1"/>
      <c r="D461" s="1"/>
      <c r="E461" s="1"/>
      <c r="F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H461" s="2"/>
    </row>
    <row r="462" ht="12.75" customHeight="1">
      <c r="A462" s="1"/>
      <c r="B462" s="1"/>
      <c r="C462" s="1"/>
      <c r="D462" s="1"/>
      <c r="E462" s="1"/>
      <c r="F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H462" s="2"/>
    </row>
    <row r="463" ht="12.75" customHeight="1">
      <c r="A463" s="1"/>
      <c r="B463" s="1"/>
      <c r="C463" s="1"/>
      <c r="D463" s="1"/>
      <c r="E463" s="1"/>
      <c r="F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H463" s="2"/>
    </row>
    <row r="464" ht="12.75" customHeight="1">
      <c r="A464" s="1"/>
      <c r="B464" s="1"/>
      <c r="C464" s="1"/>
      <c r="D464" s="1"/>
      <c r="E464" s="1"/>
      <c r="F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H464" s="2"/>
    </row>
    <row r="465" ht="12.75" customHeight="1">
      <c r="A465" s="1"/>
      <c r="B465" s="1"/>
      <c r="C465" s="1"/>
      <c r="D465" s="1"/>
      <c r="E465" s="1"/>
      <c r="F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H465" s="2"/>
    </row>
    <row r="466" ht="12.75" customHeight="1">
      <c r="A466" s="1"/>
      <c r="B466" s="1"/>
      <c r="C466" s="1"/>
      <c r="D466" s="1"/>
      <c r="E466" s="1"/>
      <c r="F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H466" s="2"/>
    </row>
    <row r="467" ht="12.75" customHeight="1">
      <c r="A467" s="1"/>
      <c r="B467" s="1"/>
      <c r="C467" s="1"/>
      <c r="D467" s="1"/>
      <c r="E467" s="1"/>
      <c r="F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H467" s="2"/>
    </row>
    <row r="468" ht="12.75" customHeight="1">
      <c r="A468" s="1"/>
      <c r="B468" s="1"/>
      <c r="C468" s="1"/>
      <c r="D468" s="1"/>
      <c r="E468" s="1"/>
      <c r="F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H468" s="2"/>
    </row>
    <row r="469" ht="12.75" customHeight="1">
      <c r="A469" s="1"/>
      <c r="B469" s="1"/>
      <c r="C469" s="1"/>
      <c r="D469" s="1"/>
      <c r="E469" s="1"/>
      <c r="F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H469" s="2"/>
    </row>
    <row r="470" ht="12.75" customHeight="1">
      <c r="A470" s="1"/>
      <c r="B470" s="1"/>
      <c r="C470" s="1"/>
      <c r="D470" s="1"/>
      <c r="E470" s="1"/>
      <c r="F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H470" s="2"/>
    </row>
    <row r="471" ht="12.75" customHeight="1">
      <c r="A471" s="1"/>
      <c r="B471" s="1"/>
      <c r="C471" s="1"/>
      <c r="D471" s="1"/>
      <c r="E471" s="1"/>
      <c r="F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H471" s="2"/>
    </row>
    <row r="472" ht="12.75" customHeight="1">
      <c r="A472" s="1"/>
      <c r="B472" s="1"/>
      <c r="C472" s="1"/>
      <c r="D472" s="1"/>
      <c r="E472" s="1"/>
      <c r="F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H472" s="2"/>
    </row>
    <row r="473" ht="12.75" customHeight="1">
      <c r="A473" s="1"/>
      <c r="B473" s="1"/>
      <c r="C473" s="1"/>
      <c r="D473" s="1"/>
      <c r="E473" s="1"/>
      <c r="F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H473" s="2"/>
    </row>
    <row r="474" ht="12.75" customHeight="1">
      <c r="A474" s="1"/>
      <c r="B474" s="1"/>
      <c r="C474" s="1"/>
      <c r="D474" s="1"/>
      <c r="E474" s="1"/>
      <c r="F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H474" s="2"/>
    </row>
    <row r="475" ht="12.75" customHeight="1">
      <c r="A475" s="1"/>
      <c r="B475" s="1"/>
      <c r="C475" s="1"/>
      <c r="D475" s="1"/>
      <c r="E475" s="1"/>
      <c r="F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H475" s="2"/>
    </row>
    <row r="476" ht="12.75" customHeight="1">
      <c r="A476" s="1"/>
      <c r="B476" s="1"/>
      <c r="C476" s="1"/>
      <c r="D476" s="1"/>
      <c r="E476" s="1"/>
      <c r="F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H476" s="2"/>
    </row>
    <row r="477" ht="12.75" customHeight="1">
      <c r="A477" s="1"/>
      <c r="B477" s="1"/>
      <c r="C477" s="1"/>
      <c r="D477" s="1"/>
      <c r="E477" s="1"/>
      <c r="F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H477" s="2"/>
    </row>
    <row r="478" ht="12.75" customHeight="1">
      <c r="A478" s="1"/>
      <c r="B478" s="1"/>
      <c r="C478" s="1"/>
      <c r="D478" s="1"/>
      <c r="E478" s="1"/>
      <c r="F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H478" s="2"/>
    </row>
    <row r="479" ht="12.75" customHeight="1">
      <c r="A479" s="1"/>
      <c r="B479" s="1"/>
      <c r="C479" s="1"/>
      <c r="D479" s="1"/>
      <c r="E479" s="1"/>
      <c r="F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H479" s="2"/>
    </row>
    <row r="480" ht="12.75" customHeight="1">
      <c r="A480" s="1"/>
      <c r="B480" s="1"/>
      <c r="C480" s="1"/>
      <c r="D480" s="1"/>
      <c r="E480" s="1"/>
      <c r="F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H480" s="2"/>
    </row>
    <row r="481" ht="12.75" customHeight="1">
      <c r="A481" s="1"/>
      <c r="B481" s="1"/>
      <c r="C481" s="1"/>
      <c r="D481" s="1"/>
      <c r="E481" s="1"/>
      <c r="F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H481" s="2"/>
    </row>
    <row r="482" ht="12.75" customHeight="1">
      <c r="A482" s="1"/>
      <c r="B482" s="1"/>
      <c r="C482" s="1"/>
      <c r="D482" s="1"/>
      <c r="E482" s="1"/>
      <c r="F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H482" s="2"/>
    </row>
    <row r="483" ht="12.75" customHeight="1">
      <c r="A483" s="1"/>
      <c r="B483" s="1"/>
      <c r="C483" s="1"/>
      <c r="D483" s="1"/>
      <c r="E483" s="1"/>
      <c r="F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H483" s="2"/>
    </row>
    <row r="484" ht="12.75" customHeight="1">
      <c r="A484" s="1"/>
      <c r="B484" s="1"/>
      <c r="C484" s="1"/>
      <c r="D484" s="1"/>
      <c r="E484" s="1"/>
      <c r="F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H484" s="2"/>
    </row>
    <row r="485" ht="12.75" customHeight="1">
      <c r="A485" s="1"/>
      <c r="B485" s="1"/>
      <c r="C485" s="1"/>
      <c r="D485" s="1"/>
      <c r="E485" s="1"/>
      <c r="F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H485" s="2"/>
    </row>
    <row r="486" ht="12.75" customHeight="1">
      <c r="A486" s="1"/>
      <c r="B486" s="1"/>
      <c r="C486" s="1"/>
      <c r="D486" s="1"/>
      <c r="E486" s="1"/>
      <c r="F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H486" s="2"/>
    </row>
    <row r="487" ht="12.75" customHeight="1">
      <c r="A487" s="1"/>
      <c r="B487" s="1"/>
      <c r="C487" s="1"/>
      <c r="D487" s="1"/>
      <c r="E487" s="1"/>
      <c r="F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H487" s="2"/>
    </row>
    <row r="488" ht="12.75" customHeight="1">
      <c r="A488" s="1"/>
      <c r="B488" s="1"/>
      <c r="C488" s="1"/>
      <c r="D488" s="1"/>
      <c r="E488" s="1"/>
      <c r="F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H488" s="2"/>
    </row>
    <row r="489" ht="12.75" customHeight="1">
      <c r="A489" s="1"/>
      <c r="B489" s="1"/>
      <c r="C489" s="1"/>
      <c r="D489" s="1"/>
      <c r="E489" s="1"/>
      <c r="F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H489" s="2"/>
    </row>
    <row r="490" ht="12.75" customHeight="1">
      <c r="A490" s="1"/>
      <c r="B490" s="1"/>
      <c r="C490" s="1"/>
      <c r="D490" s="1"/>
      <c r="E490" s="1"/>
      <c r="F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H490" s="2"/>
    </row>
    <row r="491" ht="12.75" customHeight="1">
      <c r="A491" s="1"/>
      <c r="B491" s="1"/>
      <c r="C491" s="1"/>
      <c r="D491" s="1"/>
      <c r="E491" s="1"/>
      <c r="F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H491" s="2"/>
    </row>
    <row r="492" ht="12.75" customHeight="1">
      <c r="A492" s="1"/>
      <c r="B492" s="1"/>
      <c r="C492" s="1"/>
      <c r="D492" s="1"/>
      <c r="E492" s="1"/>
      <c r="F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H492" s="2"/>
    </row>
    <row r="493" ht="12.75" customHeight="1">
      <c r="A493" s="1"/>
      <c r="B493" s="1"/>
      <c r="C493" s="1"/>
      <c r="D493" s="1"/>
      <c r="E493" s="1"/>
      <c r="F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H493" s="2"/>
    </row>
    <row r="494" ht="12.75" customHeight="1">
      <c r="A494" s="1"/>
      <c r="B494" s="1"/>
      <c r="C494" s="1"/>
      <c r="D494" s="1"/>
      <c r="E494" s="1"/>
      <c r="F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H494" s="2"/>
    </row>
    <row r="495" ht="12.75" customHeight="1">
      <c r="A495" s="1"/>
      <c r="B495" s="1"/>
      <c r="C495" s="1"/>
      <c r="D495" s="1"/>
      <c r="E495" s="1"/>
      <c r="F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H495" s="2"/>
    </row>
    <row r="496" ht="12.75" customHeight="1">
      <c r="A496" s="1"/>
      <c r="B496" s="1"/>
      <c r="C496" s="1"/>
      <c r="D496" s="1"/>
      <c r="E496" s="1"/>
      <c r="F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H496" s="2"/>
    </row>
    <row r="497" ht="12.75" customHeight="1">
      <c r="A497" s="1"/>
      <c r="B497" s="1"/>
      <c r="C497" s="1"/>
      <c r="D497" s="1"/>
      <c r="E497" s="1"/>
      <c r="F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H497" s="2"/>
    </row>
    <row r="498" ht="12.75" customHeight="1">
      <c r="A498" s="1"/>
      <c r="B498" s="1"/>
      <c r="C498" s="1"/>
      <c r="D498" s="1"/>
      <c r="E498" s="1"/>
      <c r="F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H498" s="2"/>
    </row>
    <row r="499" ht="12.75" customHeight="1">
      <c r="A499" s="1"/>
      <c r="B499" s="1"/>
      <c r="C499" s="1"/>
      <c r="D499" s="1"/>
      <c r="E499" s="1"/>
      <c r="F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H499" s="2"/>
    </row>
    <row r="500" ht="12.75" customHeight="1">
      <c r="A500" s="1"/>
      <c r="B500" s="1"/>
      <c r="C500" s="1"/>
      <c r="D500" s="1"/>
      <c r="E500" s="1"/>
      <c r="F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H500" s="2"/>
    </row>
    <row r="501" ht="12.75" customHeight="1">
      <c r="A501" s="1"/>
      <c r="B501" s="1"/>
      <c r="C501" s="1"/>
      <c r="D501" s="1"/>
      <c r="E501" s="1"/>
      <c r="F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H501" s="2"/>
    </row>
    <row r="502" ht="12.75" customHeight="1">
      <c r="A502" s="1"/>
      <c r="B502" s="1"/>
      <c r="C502" s="1"/>
      <c r="D502" s="1"/>
      <c r="E502" s="1"/>
      <c r="F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H502" s="2"/>
    </row>
    <row r="503" ht="12.75" customHeight="1">
      <c r="A503" s="1"/>
      <c r="B503" s="1"/>
      <c r="C503" s="1"/>
      <c r="D503" s="1"/>
      <c r="E503" s="1"/>
      <c r="F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H503" s="2"/>
    </row>
    <row r="504" ht="12.75" customHeight="1">
      <c r="A504" s="1"/>
      <c r="B504" s="1"/>
      <c r="C504" s="1"/>
      <c r="D504" s="1"/>
      <c r="E504" s="1"/>
      <c r="F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H504" s="2"/>
    </row>
    <row r="505" ht="12.75" customHeight="1">
      <c r="A505" s="1"/>
      <c r="B505" s="1"/>
      <c r="C505" s="1"/>
      <c r="D505" s="1"/>
      <c r="E505" s="1"/>
      <c r="F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H505" s="2"/>
    </row>
    <row r="506" ht="12.75" customHeight="1">
      <c r="A506" s="1"/>
      <c r="B506" s="1"/>
      <c r="C506" s="1"/>
      <c r="D506" s="1"/>
      <c r="E506" s="1"/>
      <c r="F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H506" s="2"/>
    </row>
    <row r="507" ht="12.75" customHeight="1">
      <c r="A507" s="1"/>
      <c r="B507" s="1"/>
      <c r="C507" s="1"/>
      <c r="D507" s="1"/>
      <c r="E507" s="1"/>
      <c r="F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H507" s="2"/>
    </row>
    <row r="508" ht="12.75" customHeight="1">
      <c r="A508" s="1"/>
      <c r="B508" s="1"/>
      <c r="C508" s="1"/>
      <c r="D508" s="1"/>
      <c r="E508" s="1"/>
      <c r="F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H508" s="2"/>
    </row>
    <row r="509" ht="12.75" customHeight="1">
      <c r="A509" s="1"/>
      <c r="B509" s="1"/>
      <c r="C509" s="1"/>
      <c r="D509" s="1"/>
      <c r="E509" s="1"/>
      <c r="F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H509" s="2"/>
    </row>
    <row r="510" ht="12.75" customHeight="1">
      <c r="A510" s="1"/>
      <c r="B510" s="1"/>
      <c r="C510" s="1"/>
      <c r="D510" s="1"/>
      <c r="E510" s="1"/>
      <c r="F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H510" s="2"/>
    </row>
    <row r="511" ht="12.75" customHeight="1">
      <c r="A511" s="1"/>
      <c r="B511" s="1"/>
      <c r="C511" s="1"/>
      <c r="D511" s="1"/>
      <c r="E511" s="1"/>
      <c r="F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H511" s="2"/>
    </row>
    <row r="512" ht="12.75" customHeight="1">
      <c r="A512" s="1"/>
      <c r="B512" s="1"/>
      <c r="C512" s="1"/>
      <c r="D512" s="1"/>
      <c r="E512" s="1"/>
      <c r="F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H512" s="2"/>
    </row>
    <row r="513" ht="12.75" customHeight="1">
      <c r="A513" s="1"/>
      <c r="B513" s="1"/>
      <c r="C513" s="1"/>
      <c r="D513" s="1"/>
      <c r="E513" s="1"/>
      <c r="F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H513" s="2"/>
    </row>
    <row r="514" ht="12.75" customHeight="1">
      <c r="A514" s="1"/>
      <c r="B514" s="1"/>
      <c r="C514" s="1"/>
      <c r="D514" s="1"/>
      <c r="E514" s="1"/>
      <c r="F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H514" s="2"/>
    </row>
    <row r="515" ht="12.75" customHeight="1">
      <c r="A515" s="1"/>
      <c r="B515" s="1"/>
      <c r="C515" s="1"/>
      <c r="D515" s="1"/>
      <c r="E515" s="1"/>
      <c r="F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H515" s="2"/>
    </row>
    <row r="516" ht="12.75" customHeight="1">
      <c r="A516" s="1"/>
      <c r="B516" s="1"/>
      <c r="C516" s="1"/>
      <c r="D516" s="1"/>
      <c r="E516" s="1"/>
      <c r="F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H516" s="2"/>
    </row>
    <row r="517" ht="12.75" customHeight="1">
      <c r="A517" s="1"/>
      <c r="B517" s="1"/>
      <c r="C517" s="1"/>
      <c r="D517" s="1"/>
      <c r="E517" s="1"/>
      <c r="F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H517" s="2"/>
    </row>
    <row r="518" ht="12.75" customHeight="1">
      <c r="A518" s="1"/>
      <c r="B518" s="1"/>
      <c r="C518" s="1"/>
      <c r="D518" s="1"/>
      <c r="E518" s="1"/>
      <c r="F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H518" s="2"/>
    </row>
    <row r="519" ht="12.75" customHeight="1">
      <c r="A519" s="1"/>
      <c r="B519" s="1"/>
      <c r="C519" s="1"/>
      <c r="D519" s="1"/>
      <c r="E519" s="1"/>
      <c r="F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H519" s="2"/>
    </row>
    <row r="520" ht="12.75" customHeight="1">
      <c r="A520" s="1"/>
      <c r="B520" s="1"/>
      <c r="C520" s="1"/>
      <c r="D520" s="1"/>
      <c r="E520" s="1"/>
      <c r="F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H520" s="2"/>
    </row>
    <row r="521" ht="12.75" customHeight="1">
      <c r="A521" s="1"/>
      <c r="B521" s="1"/>
      <c r="C521" s="1"/>
      <c r="D521" s="1"/>
      <c r="E521" s="1"/>
      <c r="F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H521" s="2"/>
    </row>
    <row r="522" ht="12.75" customHeight="1">
      <c r="A522" s="1"/>
      <c r="B522" s="1"/>
      <c r="C522" s="1"/>
      <c r="D522" s="1"/>
      <c r="E522" s="1"/>
      <c r="F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H522" s="2"/>
    </row>
    <row r="523" ht="12.75" customHeight="1">
      <c r="A523" s="1"/>
      <c r="B523" s="1"/>
      <c r="C523" s="1"/>
      <c r="D523" s="1"/>
      <c r="E523" s="1"/>
      <c r="F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H523" s="2"/>
    </row>
    <row r="524" ht="12.75" customHeight="1">
      <c r="A524" s="1"/>
      <c r="B524" s="1"/>
      <c r="C524" s="1"/>
      <c r="D524" s="1"/>
      <c r="E524" s="1"/>
      <c r="F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H524" s="2"/>
    </row>
    <row r="525" ht="12.75" customHeight="1">
      <c r="A525" s="1"/>
      <c r="B525" s="1"/>
      <c r="C525" s="1"/>
      <c r="D525" s="1"/>
      <c r="E525" s="1"/>
      <c r="F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H525" s="2"/>
    </row>
    <row r="526" ht="12.75" customHeight="1">
      <c r="A526" s="1"/>
      <c r="B526" s="1"/>
      <c r="C526" s="1"/>
      <c r="D526" s="1"/>
      <c r="E526" s="1"/>
      <c r="F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H526" s="2"/>
    </row>
    <row r="527" ht="12.75" customHeight="1">
      <c r="A527" s="1"/>
      <c r="B527" s="1"/>
      <c r="C527" s="1"/>
      <c r="D527" s="1"/>
      <c r="E527" s="1"/>
      <c r="F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H527" s="2"/>
    </row>
    <row r="528" ht="12.75" customHeight="1">
      <c r="A528" s="1"/>
      <c r="B528" s="1"/>
      <c r="C528" s="1"/>
      <c r="D528" s="1"/>
      <c r="E528" s="1"/>
      <c r="F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H528" s="2"/>
    </row>
    <row r="529" ht="12.75" customHeight="1">
      <c r="A529" s="1"/>
      <c r="B529" s="1"/>
      <c r="C529" s="1"/>
      <c r="D529" s="1"/>
      <c r="E529" s="1"/>
      <c r="F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H529" s="2"/>
    </row>
    <row r="530" ht="12.75" customHeight="1">
      <c r="A530" s="1"/>
      <c r="B530" s="1"/>
      <c r="C530" s="1"/>
      <c r="D530" s="1"/>
      <c r="E530" s="1"/>
      <c r="F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H530" s="2"/>
    </row>
    <row r="531" ht="12.75" customHeight="1">
      <c r="A531" s="1"/>
      <c r="B531" s="1"/>
      <c r="C531" s="1"/>
      <c r="D531" s="1"/>
      <c r="E531" s="1"/>
      <c r="F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H531" s="2"/>
    </row>
    <row r="532" ht="12.75" customHeight="1">
      <c r="A532" s="1"/>
      <c r="B532" s="1"/>
      <c r="C532" s="1"/>
      <c r="D532" s="1"/>
      <c r="E532" s="1"/>
      <c r="F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H532" s="2"/>
    </row>
    <row r="533" ht="12.75" customHeight="1">
      <c r="A533" s="1"/>
      <c r="B533" s="1"/>
      <c r="C533" s="1"/>
      <c r="D533" s="1"/>
      <c r="E533" s="1"/>
      <c r="F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H533" s="2"/>
    </row>
    <row r="534" ht="12.75" customHeight="1">
      <c r="A534" s="1"/>
      <c r="B534" s="1"/>
      <c r="C534" s="1"/>
      <c r="D534" s="1"/>
      <c r="E534" s="1"/>
      <c r="F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H534" s="2"/>
    </row>
    <row r="535" ht="12.75" customHeight="1">
      <c r="A535" s="1"/>
      <c r="B535" s="1"/>
      <c r="C535" s="1"/>
      <c r="D535" s="1"/>
      <c r="E535" s="1"/>
      <c r="F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H535" s="2"/>
    </row>
    <row r="536" ht="12.75" customHeight="1">
      <c r="A536" s="1"/>
      <c r="B536" s="1"/>
      <c r="C536" s="1"/>
      <c r="D536" s="1"/>
      <c r="E536" s="1"/>
      <c r="F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H536" s="2"/>
    </row>
    <row r="537" ht="12.75" customHeight="1">
      <c r="A537" s="1"/>
      <c r="B537" s="1"/>
      <c r="C537" s="1"/>
      <c r="D537" s="1"/>
      <c r="E537" s="1"/>
      <c r="F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H537" s="2"/>
    </row>
    <row r="538" ht="12.75" customHeight="1">
      <c r="A538" s="1"/>
      <c r="B538" s="1"/>
      <c r="C538" s="1"/>
      <c r="D538" s="1"/>
      <c r="E538" s="1"/>
      <c r="F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H538" s="2"/>
    </row>
    <row r="539" ht="12.75" customHeight="1">
      <c r="A539" s="1"/>
      <c r="B539" s="1"/>
      <c r="C539" s="1"/>
      <c r="D539" s="1"/>
      <c r="E539" s="1"/>
      <c r="F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H539" s="2"/>
    </row>
    <row r="540" ht="12.75" customHeight="1">
      <c r="A540" s="1"/>
      <c r="B540" s="1"/>
      <c r="C540" s="1"/>
      <c r="D540" s="1"/>
      <c r="E540" s="1"/>
      <c r="F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H540" s="2"/>
    </row>
    <row r="541" ht="12.75" customHeight="1">
      <c r="A541" s="1"/>
      <c r="B541" s="1"/>
      <c r="C541" s="1"/>
      <c r="D541" s="1"/>
      <c r="E541" s="1"/>
      <c r="F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H541" s="2"/>
    </row>
    <row r="542" ht="12.75" customHeight="1">
      <c r="A542" s="1"/>
      <c r="B542" s="1"/>
      <c r="C542" s="1"/>
      <c r="D542" s="1"/>
      <c r="E542" s="1"/>
      <c r="F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H542" s="2"/>
    </row>
    <row r="543" ht="12.75" customHeight="1">
      <c r="A543" s="1"/>
      <c r="B543" s="1"/>
      <c r="C543" s="1"/>
      <c r="D543" s="1"/>
      <c r="E543" s="1"/>
      <c r="F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H543" s="2"/>
    </row>
    <row r="544" ht="12.75" customHeight="1">
      <c r="A544" s="1"/>
      <c r="B544" s="1"/>
      <c r="C544" s="1"/>
      <c r="D544" s="1"/>
      <c r="E544" s="1"/>
      <c r="F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H544" s="2"/>
    </row>
    <row r="545" ht="12.75" customHeight="1">
      <c r="A545" s="1"/>
      <c r="B545" s="1"/>
      <c r="C545" s="1"/>
      <c r="D545" s="1"/>
      <c r="E545" s="1"/>
      <c r="F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H545" s="2"/>
    </row>
    <row r="546" ht="12.75" customHeight="1">
      <c r="A546" s="1"/>
      <c r="B546" s="1"/>
      <c r="C546" s="1"/>
      <c r="D546" s="1"/>
      <c r="E546" s="1"/>
      <c r="F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H546" s="2"/>
    </row>
    <row r="547" ht="12.75" customHeight="1">
      <c r="A547" s="1"/>
      <c r="B547" s="1"/>
      <c r="C547" s="1"/>
      <c r="D547" s="1"/>
      <c r="E547" s="1"/>
      <c r="F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H547" s="2"/>
    </row>
    <row r="548" ht="12.75" customHeight="1">
      <c r="A548" s="1"/>
      <c r="B548" s="1"/>
      <c r="C548" s="1"/>
      <c r="D548" s="1"/>
      <c r="E548" s="1"/>
      <c r="F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H548" s="2"/>
    </row>
    <row r="549" ht="12.75" customHeight="1">
      <c r="A549" s="1"/>
      <c r="B549" s="1"/>
      <c r="C549" s="1"/>
      <c r="D549" s="1"/>
      <c r="E549" s="1"/>
      <c r="F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H549" s="2"/>
    </row>
    <row r="550" ht="12.75" customHeight="1">
      <c r="A550" s="1"/>
      <c r="B550" s="1"/>
      <c r="C550" s="1"/>
      <c r="D550" s="1"/>
      <c r="E550" s="1"/>
      <c r="F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H550" s="2"/>
    </row>
    <row r="551" ht="12.75" customHeight="1">
      <c r="A551" s="1"/>
      <c r="B551" s="1"/>
      <c r="C551" s="1"/>
      <c r="D551" s="1"/>
      <c r="E551" s="1"/>
      <c r="F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H551" s="2"/>
    </row>
    <row r="552" ht="12.75" customHeight="1">
      <c r="A552" s="1"/>
      <c r="B552" s="1"/>
      <c r="C552" s="1"/>
      <c r="D552" s="1"/>
      <c r="E552" s="1"/>
      <c r="F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H552" s="2"/>
    </row>
    <row r="553" ht="12.75" customHeight="1">
      <c r="A553" s="1"/>
      <c r="B553" s="1"/>
      <c r="C553" s="1"/>
      <c r="D553" s="1"/>
      <c r="E553" s="1"/>
      <c r="F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H553" s="2"/>
    </row>
    <row r="554" ht="12.75" customHeight="1">
      <c r="A554" s="1"/>
      <c r="B554" s="1"/>
      <c r="C554" s="1"/>
      <c r="D554" s="1"/>
      <c r="E554" s="1"/>
      <c r="F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H554" s="2"/>
    </row>
    <row r="555" ht="12.75" customHeight="1">
      <c r="A555" s="1"/>
      <c r="B555" s="1"/>
      <c r="C555" s="1"/>
      <c r="D555" s="1"/>
      <c r="E555" s="1"/>
      <c r="F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H555" s="2"/>
    </row>
    <row r="556" ht="12.75" customHeight="1">
      <c r="A556" s="1"/>
      <c r="B556" s="1"/>
      <c r="C556" s="1"/>
      <c r="D556" s="1"/>
      <c r="E556" s="1"/>
      <c r="F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H556" s="2"/>
    </row>
    <row r="557" ht="12.75" customHeight="1">
      <c r="A557" s="1"/>
      <c r="B557" s="1"/>
      <c r="C557" s="1"/>
      <c r="D557" s="1"/>
      <c r="E557" s="1"/>
      <c r="F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H557" s="2"/>
    </row>
    <row r="558" ht="12.75" customHeight="1">
      <c r="A558" s="1"/>
      <c r="B558" s="1"/>
      <c r="C558" s="1"/>
      <c r="D558" s="1"/>
      <c r="E558" s="1"/>
      <c r="F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H558" s="2"/>
    </row>
    <row r="559" ht="12.75" customHeight="1">
      <c r="A559" s="1"/>
      <c r="B559" s="1"/>
      <c r="C559" s="1"/>
      <c r="D559" s="1"/>
      <c r="E559" s="1"/>
      <c r="F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H559" s="2"/>
    </row>
    <row r="560" ht="12.75" customHeight="1">
      <c r="A560" s="1"/>
      <c r="B560" s="1"/>
      <c r="C560" s="1"/>
      <c r="D560" s="1"/>
      <c r="E560" s="1"/>
      <c r="F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H560" s="2"/>
    </row>
    <row r="561" ht="12.75" customHeight="1">
      <c r="A561" s="1"/>
      <c r="B561" s="1"/>
      <c r="C561" s="1"/>
      <c r="D561" s="1"/>
      <c r="E561" s="1"/>
      <c r="F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H561" s="2"/>
    </row>
    <row r="562" ht="12.75" customHeight="1">
      <c r="A562" s="1"/>
      <c r="B562" s="1"/>
      <c r="C562" s="1"/>
      <c r="D562" s="1"/>
      <c r="E562" s="1"/>
      <c r="F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H562" s="2"/>
    </row>
    <row r="563" ht="12.75" customHeight="1">
      <c r="A563" s="1"/>
      <c r="B563" s="1"/>
      <c r="C563" s="1"/>
      <c r="D563" s="1"/>
      <c r="E563" s="1"/>
      <c r="F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H563" s="2"/>
    </row>
    <row r="564" ht="12.75" customHeight="1">
      <c r="A564" s="1"/>
      <c r="B564" s="1"/>
      <c r="C564" s="1"/>
      <c r="D564" s="1"/>
      <c r="E564" s="1"/>
      <c r="F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H564" s="2"/>
    </row>
    <row r="565" ht="12.75" customHeight="1">
      <c r="A565" s="1"/>
      <c r="B565" s="1"/>
      <c r="C565" s="1"/>
      <c r="D565" s="1"/>
      <c r="E565" s="1"/>
      <c r="F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H565" s="2"/>
    </row>
    <row r="566" ht="12.75" customHeight="1">
      <c r="A566" s="1"/>
      <c r="B566" s="1"/>
      <c r="C566" s="1"/>
      <c r="D566" s="1"/>
      <c r="E566" s="1"/>
      <c r="F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H566" s="2"/>
    </row>
    <row r="567" ht="12.75" customHeight="1">
      <c r="A567" s="1"/>
      <c r="B567" s="1"/>
      <c r="C567" s="1"/>
      <c r="D567" s="1"/>
      <c r="E567" s="1"/>
      <c r="F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H567" s="2"/>
    </row>
    <row r="568" ht="12.75" customHeight="1">
      <c r="A568" s="1"/>
      <c r="B568" s="1"/>
      <c r="C568" s="1"/>
      <c r="D568" s="1"/>
      <c r="E568" s="1"/>
      <c r="F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H568" s="2"/>
    </row>
    <row r="569" ht="12.75" customHeight="1">
      <c r="A569" s="1"/>
      <c r="B569" s="1"/>
      <c r="C569" s="1"/>
      <c r="D569" s="1"/>
      <c r="E569" s="1"/>
      <c r="F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H569" s="2"/>
    </row>
    <row r="570" ht="12.75" customHeight="1">
      <c r="A570" s="1"/>
      <c r="B570" s="1"/>
      <c r="C570" s="1"/>
      <c r="D570" s="1"/>
      <c r="E570" s="1"/>
      <c r="F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H570" s="2"/>
    </row>
    <row r="571" ht="12.75" customHeight="1">
      <c r="A571" s="1"/>
      <c r="B571" s="1"/>
      <c r="C571" s="1"/>
      <c r="D571" s="1"/>
      <c r="E571" s="1"/>
      <c r="F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H571" s="2"/>
    </row>
    <row r="572" ht="12.75" customHeight="1">
      <c r="A572" s="1"/>
      <c r="B572" s="1"/>
      <c r="C572" s="1"/>
      <c r="D572" s="1"/>
      <c r="E572" s="1"/>
      <c r="F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H572" s="2"/>
    </row>
    <row r="573" ht="12.75" customHeight="1">
      <c r="A573" s="1"/>
      <c r="B573" s="1"/>
      <c r="C573" s="1"/>
      <c r="D573" s="1"/>
      <c r="E573" s="1"/>
      <c r="F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H573" s="2"/>
    </row>
    <row r="574" ht="12.75" customHeight="1">
      <c r="A574" s="1"/>
      <c r="B574" s="1"/>
      <c r="C574" s="1"/>
      <c r="D574" s="1"/>
      <c r="E574" s="1"/>
      <c r="F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H574" s="2"/>
    </row>
    <row r="575" ht="12.75" customHeight="1">
      <c r="A575" s="1"/>
      <c r="B575" s="1"/>
      <c r="C575" s="1"/>
      <c r="D575" s="1"/>
      <c r="E575" s="1"/>
      <c r="F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H575" s="2"/>
    </row>
    <row r="576" ht="12.75" customHeight="1">
      <c r="A576" s="1"/>
      <c r="B576" s="1"/>
      <c r="C576" s="1"/>
      <c r="D576" s="1"/>
      <c r="E576" s="1"/>
      <c r="F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H576" s="2"/>
    </row>
    <row r="577" ht="12.75" customHeight="1">
      <c r="A577" s="1"/>
      <c r="B577" s="1"/>
      <c r="C577" s="1"/>
      <c r="D577" s="1"/>
      <c r="E577" s="1"/>
      <c r="F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H577" s="2"/>
    </row>
    <row r="578" ht="12.75" customHeight="1">
      <c r="A578" s="1"/>
      <c r="B578" s="1"/>
      <c r="C578" s="1"/>
      <c r="D578" s="1"/>
      <c r="E578" s="1"/>
      <c r="F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H578" s="2"/>
    </row>
    <row r="579" ht="12.75" customHeight="1">
      <c r="A579" s="1"/>
      <c r="B579" s="1"/>
      <c r="C579" s="1"/>
      <c r="D579" s="1"/>
      <c r="E579" s="1"/>
      <c r="F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H579" s="2"/>
    </row>
    <row r="580" ht="12.75" customHeight="1">
      <c r="A580" s="1"/>
      <c r="B580" s="1"/>
      <c r="C580" s="1"/>
      <c r="D580" s="1"/>
      <c r="E580" s="1"/>
      <c r="F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H580" s="2"/>
    </row>
    <row r="581" ht="12.75" customHeight="1">
      <c r="A581" s="1"/>
      <c r="B581" s="1"/>
      <c r="C581" s="1"/>
      <c r="D581" s="1"/>
      <c r="E581" s="1"/>
      <c r="F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H581" s="2"/>
    </row>
    <row r="582" ht="12.75" customHeight="1">
      <c r="A582" s="1"/>
      <c r="B582" s="1"/>
      <c r="C582" s="1"/>
      <c r="D582" s="1"/>
      <c r="E582" s="1"/>
      <c r="F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H582" s="2"/>
    </row>
    <row r="583" ht="12.75" customHeight="1">
      <c r="A583" s="1"/>
      <c r="B583" s="1"/>
      <c r="C583" s="1"/>
      <c r="D583" s="1"/>
      <c r="E583" s="1"/>
      <c r="F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H583" s="2"/>
    </row>
    <row r="584" ht="12.75" customHeight="1">
      <c r="A584" s="1"/>
      <c r="B584" s="1"/>
      <c r="C584" s="1"/>
      <c r="D584" s="1"/>
      <c r="E584" s="1"/>
      <c r="F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H584" s="2"/>
    </row>
    <row r="585" ht="12.75" customHeight="1">
      <c r="A585" s="1"/>
      <c r="B585" s="1"/>
      <c r="C585" s="1"/>
      <c r="D585" s="1"/>
      <c r="E585" s="1"/>
      <c r="F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H585" s="2"/>
    </row>
    <row r="586" ht="12.75" customHeight="1">
      <c r="A586" s="1"/>
      <c r="B586" s="1"/>
      <c r="C586" s="1"/>
      <c r="D586" s="1"/>
      <c r="E586" s="1"/>
      <c r="F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H586" s="2"/>
    </row>
    <row r="587" ht="12.75" customHeight="1">
      <c r="A587" s="1"/>
      <c r="B587" s="1"/>
      <c r="C587" s="1"/>
      <c r="D587" s="1"/>
      <c r="E587" s="1"/>
      <c r="F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H587" s="2"/>
    </row>
    <row r="588" ht="12.75" customHeight="1">
      <c r="A588" s="1"/>
      <c r="B588" s="1"/>
      <c r="C588" s="1"/>
      <c r="D588" s="1"/>
      <c r="E588" s="1"/>
      <c r="F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H588" s="2"/>
    </row>
    <row r="589" ht="12.75" customHeight="1">
      <c r="A589" s="1"/>
      <c r="B589" s="1"/>
      <c r="C589" s="1"/>
      <c r="D589" s="1"/>
      <c r="E589" s="1"/>
      <c r="F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H589" s="2"/>
    </row>
    <row r="590" ht="12.75" customHeight="1">
      <c r="A590" s="1"/>
      <c r="B590" s="1"/>
      <c r="C590" s="1"/>
      <c r="D590" s="1"/>
      <c r="E590" s="1"/>
      <c r="F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H590" s="2"/>
    </row>
    <row r="591" ht="12.75" customHeight="1">
      <c r="A591" s="1"/>
      <c r="B591" s="1"/>
      <c r="C591" s="1"/>
      <c r="D591" s="1"/>
      <c r="E591" s="1"/>
      <c r="F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H591" s="2"/>
    </row>
    <row r="592" ht="12.75" customHeight="1">
      <c r="A592" s="1"/>
      <c r="B592" s="1"/>
      <c r="C592" s="1"/>
      <c r="D592" s="1"/>
      <c r="E592" s="1"/>
      <c r="F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H592" s="2"/>
    </row>
    <row r="593" ht="12.75" customHeight="1">
      <c r="A593" s="1"/>
      <c r="B593" s="1"/>
      <c r="C593" s="1"/>
      <c r="D593" s="1"/>
      <c r="E593" s="1"/>
      <c r="F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H593" s="2"/>
    </row>
    <row r="594" ht="12.75" customHeight="1">
      <c r="A594" s="1"/>
      <c r="B594" s="1"/>
      <c r="C594" s="1"/>
      <c r="D594" s="1"/>
      <c r="E594" s="1"/>
      <c r="F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H594" s="2"/>
    </row>
    <row r="595" ht="12.75" customHeight="1">
      <c r="A595" s="1"/>
      <c r="B595" s="1"/>
      <c r="C595" s="1"/>
      <c r="D595" s="1"/>
      <c r="E595" s="1"/>
      <c r="F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H595" s="2"/>
    </row>
    <row r="596" ht="12.75" customHeight="1">
      <c r="A596" s="1"/>
      <c r="B596" s="1"/>
      <c r="C596" s="1"/>
      <c r="D596" s="1"/>
      <c r="E596" s="1"/>
      <c r="F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H596" s="2"/>
    </row>
    <row r="597" ht="12.75" customHeight="1">
      <c r="A597" s="1"/>
      <c r="B597" s="1"/>
      <c r="C597" s="1"/>
      <c r="D597" s="1"/>
      <c r="E597" s="1"/>
      <c r="F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H597" s="2"/>
    </row>
    <row r="598" ht="12.75" customHeight="1">
      <c r="A598" s="1"/>
      <c r="B598" s="1"/>
      <c r="C598" s="1"/>
      <c r="D598" s="1"/>
      <c r="E598" s="1"/>
      <c r="F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H598" s="2"/>
    </row>
    <row r="599" ht="12.75" customHeight="1">
      <c r="A599" s="1"/>
      <c r="B599" s="1"/>
      <c r="C599" s="1"/>
      <c r="D599" s="1"/>
      <c r="E599" s="1"/>
      <c r="F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H599" s="2"/>
    </row>
    <row r="600" ht="12.75" customHeight="1">
      <c r="A600" s="1"/>
      <c r="B600" s="1"/>
      <c r="C600" s="1"/>
      <c r="D600" s="1"/>
      <c r="E600" s="1"/>
      <c r="F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H600" s="2"/>
    </row>
    <row r="601" ht="12.75" customHeight="1">
      <c r="A601" s="1"/>
      <c r="B601" s="1"/>
      <c r="C601" s="1"/>
      <c r="D601" s="1"/>
      <c r="E601" s="1"/>
      <c r="F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H601" s="2"/>
    </row>
    <row r="602" ht="12.75" customHeight="1">
      <c r="A602" s="1"/>
      <c r="B602" s="1"/>
      <c r="C602" s="1"/>
      <c r="D602" s="1"/>
      <c r="E602" s="1"/>
      <c r="F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H602" s="2"/>
    </row>
    <row r="603" ht="12.75" customHeight="1">
      <c r="A603" s="1"/>
      <c r="B603" s="1"/>
      <c r="C603" s="1"/>
      <c r="D603" s="1"/>
      <c r="E603" s="1"/>
      <c r="F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H603" s="2"/>
    </row>
    <row r="604" ht="12.75" customHeight="1">
      <c r="A604" s="1"/>
      <c r="B604" s="1"/>
      <c r="C604" s="1"/>
      <c r="D604" s="1"/>
      <c r="E604" s="1"/>
      <c r="F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H604" s="2"/>
    </row>
    <row r="605" ht="12.75" customHeight="1">
      <c r="A605" s="1"/>
      <c r="B605" s="1"/>
      <c r="C605" s="1"/>
      <c r="D605" s="1"/>
      <c r="E605" s="1"/>
      <c r="F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H605" s="2"/>
    </row>
    <row r="606" ht="12.75" customHeight="1">
      <c r="A606" s="1"/>
      <c r="B606" s="1"/>
      <c r="C606" s="1"/>
      <c r="D606" s="1"/>
      <c r="E606" s="1"/>
      <c r="F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H606" s="2"/>
    </row>
    <row r="607" ht="12.75" customHeight="1">
      <c r="A607" s="1"/>
      <c r="B607" s="1"/>
      <c r="C607" s="1"/>
      <c r="D607" s="1"/>
      <c r="E607" s="1"/>
      <c r="F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H607" s="2"/>
    </row>
    <row r="608" ht="12.75" customHeight="1">
      <c r="A608" s="1"/>
      <c r="B608" s="1"/>
      <c r="C608" s="1"/>
      <c r="D608" s="1"/>
      <c r="E608" s="1"/>
      <c r="F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H608" s="2"/>
    </row>
    <row r="609" ht="12.75" customHeight="1">
      <c r="A609" s="1"/>
      <c r="B609" s="1"/>
      <c r="C609" s="1"/>
      <c r="D609" s="1"/>
      <c r="E609" s="1"/>
      <c r="F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H609" s="2"/>
    </row>
    <row r="610" ht="12.75" customHeight="1">
      <c r="A610" s="1"/>
      <c r="B610" s="1"/>
      <c r="C610" s="1"/>
      <c r="D610" s="1"/>
      <c r="E610" s="1"/>
      <c r="F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H610" s="2"/>
    </row>
    <row r="611" ht="12.75" customHeight="1">
      <c r="A611" s="1"/>
      <c r="B611" s="1"/>
      <c r="C611" s="1"/>
      <c r="D611" s="1"/>
      <c r="E611" s="1"/>
      <c r="F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H611" s="2"/>
    </row>
    <row r="612" ht="12.75" customHeight="1">
      <c r="A612" s="1"/>
      <c r="B612" s="1"/>
      <c r="C612" s="1"/>
      <c r="D612" s="1"/>
      <c r="E612" s="1"/>
      <c r="F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H612" s="2"/>
    </row>
    <row r="613" ht="12.75" customHeight="1">
      <c r="A613" s="1"/>
      <c r="B613" s="1"/>
      <c r="C613" s="1"/>
      <c r="D613" s="1"/>
      <c r="E613" s="1"/>
      <c r="F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H613" s="2"/>
    </row>
    <row r="614" ht="12.75" customHeight="1">
      <c r="A614" s="1"/>
      <c r="B614" s="1"/>
      <c r="C614" s="1"/>
      <c r="D614" s="1"/>
      <c r="E614" s="1"/>
      <c r="F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H614" s="2"/>
    </row>
    <row r="615" ht="12.75" customHeight="1">
      <c r="A615" s="1"/>
      <c r="B615" s="1"/>
      <c r="C615" s="1"/>
      <c r="D615" s="1"/>
      <c r="E615" s="1"/>
      <c r="F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H615" s="2"/>
    </row>
    <row r="616" ht="12.75" customHeight="1">
      <c r="A616" s="1"/>
      <c r="B616" s="1"/>
      <c r="C616" s="1"/>
      <c r="D616" s="1"/>
      <c r="E616" s="1"/>
      <c r="F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H616" s="2"/>
    </row>
    <row r="617" ht="12.75" customHeight="1">
      <c r="A617" s="1"/>
      <c r="B617" s="1"/>
      <c r="C617" s="1"/>
      <c r="D617" s="1"/>
      <c r="E617" s="1"/>
      <c r="F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H617" s="2"/>
    </row>
    <row r="618" ht="12.75" customHeight="1">
      <c r="A618" s="1"/>
      <c r="B618" s="1"/>
      <c r="C618" s="1"/>
      <c r="D618" s="1"/>
      <c r="E618" s="1"/>
      <c r="F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H618" s="2"/>
    </row>
    <row r="619" ht="12.75" customHeight="1">
      <c r="A619" s="1"/>
      <c r="B619" s="1"/>
      <c r="C619" s="1"/>
      <c r="D619" s="1"/>
      <c r="E619" s="1"/>
      <c r="F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H619" s="2"/>
    </row>
    <row r="620" ht="12.75" customHeight="1">
      <c r="A620" s="1"/>
      <c r="B620" s="1"/>
      <c r="C620" s="1"/>
      <c r="D620" s="1"/>
      <c r="E620" s="1"/>
      <c r="F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H620" s="2"/>
    </row>
    <row r="621" ht="12.75" customHeight="1">
      <c r="A621" s="1"/>
      <c r="B621" s="1"/>
      <c r="C621" s="1"/>
      <c r="D621" s="1"/>
      <c r="E621" s="1"/>
      <c r="F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H621" s="2"/>
    </row>
    <row r="622" ht="12.75" customHeight="1">
      <c r="A622" s="1"/>
      <c r="B622" s="1"/>
      <c r="C622" s="1"/>
      <c r="D622" s="1"/>
      <c r="E622" s="1"/>
      <c r="F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H622" s="2"/>
    </row>
    <row r="623" ht="12.75" customHeight="1">
      <c r="A623" s="1"/>
      <c r="B623" s="1"/>
      <c r="C623" s="1"/>
      <c r="D623" s="1"/>
      <c r="E623" s="1"/>
      <c r="F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H623" s="2"/>
    </row>
    <row r="624" ht="12.75" customHeight="1">
      <c r="A624" s="1"/>
      <c r="B624" s="1"/>
      <c r="C624" s="1"/>
      <c r="D624" s="1"/>
      <c r="E624" s="1"/>
      <c r="F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H624" s="2"/>
    </row>
    <row r="625" ht="12.75" customHeight="1">
      <c r="A625" s="1"/>
      <c r="B625" s="1"/>
      <c r="C625" s="1"/>
      <c r="D625" s="1"/>
      <c r="E625" s="1"/>
      <c r="F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H625" s="2"/>
    </row>
    <row r="626" ht="12.75" customHeight="1">
      <c r="A626" s="1"/>
      <c r="B626" s="1"/>
      <c r="C626" s="1"/>
      <c r="D626" s="1"/>
      <c r="E626" s="1"/>
      <c r="F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H626" s="2"/>
    </row>
    <row r="627" ht="12.75" customHeight="1">
      <c r="A627" s="1"/>
      <c r="B627" s="1"/>
      <c r="C627" s="1"/>
      <c r="D627" s="1"/>
      <c r="E627" s="1"/>
      <c r="F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H627" s="2"/>
    </row>
    <row r="628" ht="12.75" customHeight="1">
      <c r="A628" s="1"/>
      <c r="B628" s="1"/>
      <c r="C628" s="1"/>
      <c r="D628" s="1"/>
      <c r="E628" s="1"/>
      <c r="F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H628" s="2"/>
    </row>
    <row r="629" ht="12.75" customHeight="1">
      <c r="A629" s="1"/>
      <c r="B629" s="1"/>
      <c r="C629" s="1"/>
      <c r="D629" s="1"/>
      <c r="E629" s="1"/>
      <c r="F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H629" s="2"/>
    </row>
    <row r="630" ht="12.75" customHeight="1">
      <c r="A630" s="1"/>
      <c r="B630" s="1"/>
      <c r="C630" s="1"/>
      <c r="D630" s="1"/>
      <c r="E630" s="1"/>
      <c r="F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H630" s="2"/>
    </row>
    <row r="631" ht="12.75" customHeight="1">
      <c r="A631" s="1"/>
      <c r="B631" s="1"/>
      <c r="C631" s="1"/>
      <c r="D631" s="1"/>
      <c r="E631" s="1"/>
      <c r="F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H631" s="2"/>
    </row>
    <row r="632" ht="12.75" customHeight="1">
      <c r="A632" s="1"/>
      <c r="B632" s="1"/>
      <c r="C632" s="1"/>
      <c r="D632" s="1"/>
      <c r="E632" s="1"/>
      <c r="F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H632" s="2"/>
    </row>
    <row r="633" ht="12.75" customHeight="1">
      <c r="A633" s="1"/>
      <c r="B633" s="1"/>
      <c r="C633" s="1"/>
      <c r="D633" s="1"/>
      <c r="E633" s="1"/>
      <c r="F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H633" s="2"/>
    </row>
    <row r="634" ht="12.75" customHeight="1">
      <c r="A634" s="1"/>
      <c r="B634" s="1"/>
      <c r="C634" s="1"/>
      <c r="D634" s="1"/>
      <c r="E634" s="1"/>
      <c r="F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H634" s="2"/>
    </row>
    <row r="635" ht="12.75" customHeight="1">
      <c r="A635" s="1"/>
      <c r="B635" s="1"/>
      <c r="C635" s="1"/>
      <c r="D635" s="1"/>
      <c r="E635" s="1"/>
      <c r="F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H635" s="2"/>
    </row>
    <row r="636" ht="12.75" customHeight="1">
      <c r="A636" s="1"/>
      <c r="B636" s="1"/>
      <c r="C636" s="1"/>
      <c r="D636" s="1"/>
      <c r="E636" s="1"/>
      <c r="F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H636" s="2"/>
    </row>
    <row r="637" ht="12.75" customHeight="1">
      <c r="A637" s="1"/>
      <c r="B637" s="1"/>
      <c r="C637" s="1"/>
      <c r="D637" s="1"/>
      <c r="E637" s="1"/>
      <c r="F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H637" s="2"/>
    </row>
    <row r="638" ht="12.75" customHeight="1">
      <c r="A638" s="1"/>
      <c r="B638" s="1"/>
      <c r="C638" s="1"/>
      <c r="D638" s="1"/>
      <c r="E638" s="1"/>
      <c r="F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H638" s="2"/>
    </row>
    <row r="639" ht="12.75" customHeight="1">
      <c r="A639" s="1"/>
      <c r="B639" s="1"/>
      <c r="C639" s="1"/>
      <c r="D639" s="1"/>
      <c r="E639" s="1"/>
      <c r="F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H639" s="2"/>
    </row>
    <row r="640" ht="12.75" customHeight="1">
      <c r="A640" s="1"/>
      <c r="B640" s="1"/>
      <c r="C640" s="1"/>
      <c r="D640" s="1"/>
      <c r="E640" s="1"/>
      <c r="F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H640" s="2"/>
    </row>
    <row r="641" ht="12.75" customHeight="1">
      <c r="A641" s="1"/>
      <c r="B641" s="1"/>
      <c r="C641" s="1"/>
      <c r="D641" s="1"/>
      <c r="E641" s="1"/>
      <c r="F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H641" s="2"/>
    </row>
    <row r="642" ht="12.75" customHeight="1">
      <c r="A642" s="1"/>
      <c r="B642" s="1"/>
      <c r="C642" s="1"/>
      <c r="D642" s="1"/>
      <c r="E642" s="1"/>
      <c r="F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H642" s="2"/>
    </row>
    <row r="643" ht="12.75" customHeight="1">
      <c r="A643" s="1"/>
      <c r="B643" s="1"/>
      <c r="C643" s="1"/>
      <c r="D643" s="1"/>
      <c r="E643" s="1"/>
      <c r="F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H643" s="2"/>
    </row>
    <row r="644" ht="12.75" customHeight="1">
      <c r="A644" s="1"/>
      <c r="B644" s="1"/>
      <c r="C644" s="1"/>
      <c r="D644" s="1"/>
      <c r="E644" s="1"/>
      <c r="F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H644" s="2"/>
    </row>
    <row r="645" ht="12.75" customHeight="1">
      <c r="A645" s="1"/>
      <c r="B645" s="1"/>
      <c r="C645" s="1"/>
      <c r="D645" s="1"/>
      <c r="E645" s="1"/>
      <c r="F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H645" s="2"/>
    </row>
    <row r="646" ht="12.75" customHeight="1">
      <c r="A646" s="1"/>
      <c r="B646" s="1"/>
      <c r="C646" s="1"/>
      <c r="D646" s="1"/>
      <c r="E646" s="1"/>
      <c r="F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H646" s="2"/>
    </row>
    <row r="647" ht="12.75" customHeight="1">
      <c r="A647" s="1"/>
      <c r="B647" s="1"/>
      <c r="C647" s="1"/>
      <c r="D647" s="1"/>
      <c r="E647" s="1"/>
      <c r="F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H647" s="2"/>
    </row>
    <row r="648" ht="12.75" customHeight="1">
      <c r="A648" s="1"/>
      <c r="B648" s="1"/>
      <c r="C648" s="1"/>
      <c r="D648" s="1"/>
      <c r="E648" s="1"/>
      <c r="F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H648" s="2"/>
    </row>
    <row r="649" ht="12.75" customHeight="1">
      <c r="A649" s="1"/>
      <c r="B649" s="1"/>
      <c r="C649" s="1"/>
      <c r="D649" s="1"/>
      <c r="E649" s="1"/>
      <c r="F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H649" s="2"/>
    </row>
    <row r="650" ht="12.75" customHeight="1">
      <c r="A650" s="1"/>
      <c r="B650" s="1"/>
      <c r="C650" s="1"/>
      <c r="D650" s="1"/>
      <c r="E650" s="1"/>
      <c r="F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H650" s="2"/>
    </row>
    <row r="651" ht="12.75" customHeight="1">
      <c r="A651" s="1"/>
      <c r="B651" s="1"/>
      <c r="C651" s="1"/>
      <c r="D651" s="1"/>
      <c r="E651" s="1"/>
      <c r="F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H651" s="2"/>
    </row>
    <row r="652" ht="12.75" customHeight="1">
      <c r="A652" s="1"/>
      <c r="B652" s="1"/>
      <c r="C652" s="1"/>
      <c r="D652" s="1"/>
      <c r="E652" s="1"/>
      <c r="F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H652" s="2"/>
    </row>
    <row r="653" ht="12.75" customHeight="1">
      <c r="A653" s="1"/>
      <c r="B653" s="1"/>
      <c r="C653" s="1"/>
      <c r="D653" s="1"/>
      <c r="E653" s="1"/>
      <c r="F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H653" s="2"/>
    </row>
    <row r="654" ht="12.75" customHeight="1">
      <c r="A654" s="1"/>
      <c r="B654" s="1"/>
      <c r="C654" s="1"/>
      <c r="D654" s="1"/>
      <c r="E654" s="1"/>
      <c r="F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H654" s="2"/>
    </row>
    <row r="655" ht="12.75" customHeight="1">
      <c r="A655" s="1"/>
      <c r="B655" s="1"/>
      <c r="C655" s="1"/>
      <c r="D655" s="1"/>
      <c r="E655" s="1"/>
      <c r="F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H655" s="2"/>
    </row>
    <row r="656" ht="12.75" customHeight="1">
      <c r="A656" s="1"/>
      <c r="B656" s="1"/>
      <c r="C656" s="1"/>
      <c r="D656" s="1"/>
      <c r="E656" s="1"/>
      <c r="F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H656" s="2"/>
    </row>
    <row r="657" ht="12.75" customHeight="1">
      <c r="A657" s="1"/>
      <c r="B657" s="1"/>
      <c r="C657" s="1"/>
      <c r="D657" s="1"/>
      <c r="E657" s="1"/>
      <c r="F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H657" s="2"/>
    </row>
    <row r="658" ht="12.75" customHeight="1">
      <c r="A658" s="1"/>
      <c r="B658" s="1"/>
      <c r="C658" s="1"/>
      <c r="D658" s="1"/>
      <c r="E658" s="1"/>
      <c r="F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H658" s="2"/>
    </row>
    <row r="659" ht="12.75" customHeight="1">
      <c r="A659" s="1"/>
      <c r="B659" s="1"/>
      <c r="C659" s="1"/>
      <c r="D659" s="1"/>
      <c r="E659" s="1"/>
      <c r="F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H659" s="2"/>
    </row>
    <row r="660" ht="12.75" customHeight="1">
      <c r="A660" s="1"/>
      <c r="B660" s="1"/>
      <c r="C660" s="1"/>
      <c r="D660" s="1"/>
      <c r="E660" s="1"/>
      <c r="F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H660" s="2"/>
    </row>
    <row r="661" ht="12.75" customHeight="1">
      <c r="A661" s="1"/>
      <c r="B661" s="1"/>
      <c r="C661" s="1"/>
      <c r="D661" s="1"/>
      <c r="E661" s="1"/>
      <c r="F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H661" s="2"/>
    </row>
    <row r="662" ht="12.75" customHeight="1">
      <c r="A662" s="1"/>
      <c r="B662" s="1"/>
      <c r="C662" s="1"/>
      <c r="D662" s="1"/>
      <c r="E662" s="1"/>
      <c r="F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H662" s="2"/>
    </row>
    <row r="663" ht="12.75" customHeight="1">
      <c r="A663" s="1"/>
      <c r="B663" s="1"/>
      <c r="C663" s="1"/>
      <c r="D663" s="1"/>
      <c r="E663" s="1"/>
      <c r="F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H663" s="2"/>
    </row>
    <row r="664" ht="12.75" customHeight="1">
      <c r="A664" s="1"/>
      <c r="B664" s="1"/>
      <c r="C664" s="1"/>
      <c r="D664" s="1"/>
      <c r="E664" s="1"/>
      <c r="F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H664" s="2"/>
    </row>
    <row r="665" ht="12.75" customHeight="1">
      <c r="A665" s="1"/>
      <c r="B665" s="1"/>
      <c r="C665" s="1"/>
      <c r="D665" s="1"/>
      <c r="E665" s="1"/>
      <c r="F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H665" s="2"/>
    </row>
    <row r="666" ht="12.75" customHeight="1">
      <c r="A666" s="1"/>
      <c r="B666" s="1"/>
      <c r="C666" s="1"/>
      <c r="D666" s="1"/>
      <c r="E666" s="1"/>
      <c r="F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H666" s="2"/>
    </row>
    <row r="667" ht="12.75" customHeight="1">
      <c r="A667" s="1"/>
      <c r="B667" s="1"/>
      <c r="C667" s="1"/>
      <c r="D667" s="1"/>
      <c r="E667" s="1"/>
      <c r="F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H667" s="2"/>
    </row>
    <row r="668" ht="12.75" customHeight="1">
      <c r="A668" s="1"/>
      <c r="B668" s="1"/>
      <c r="C668" s="1"/>
      <c r="D668" s="1"/>
      <c r="E668" s="1"/>
      <c r="F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H668" s="2"/>
    </row>
    <row r="669" ht="12.75" customHeight="1">
      <c r="A669" s="1"/>
      <c r="B669" s="1"/>
      <c r="C669" s="1"/>
      <c r="D669" s="1"/>
      <c r="E669" s="1"/>
      <c r="F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H669" s="2"/>
    </row>
    <row r="670" ht="12.75" customHeight="1">
      <c r="A670" s="1"/>
      <c r="B670" s="1"/>
      <c r="C670" s="1"/>
      <c r="D670" s="1"/>
      <c r="E670" s="1"/>
      <c r="F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H670" s="2"/>
    </row>
    <row r="671" ht="12.75" customHeight="1">
      <c r="A671" s="1"/>
      <c r="B671" s="1"/>
      <c r="C671" s="1"/>
      <c r="D671" s="1"/>
      <c r="E671" s="1"/>
      <c r="F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H671" s="2"/>
    </row>
    <row r="672" ht="12.75" customHeight="1">
      <c r="A672" s="1"/>
      <c r="B672" s="1"/>
      <c r="C672" s="1"/>
      <c r="D672" s="1"/>
      <c r="E672" s="1"/>
      <c r="F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H672" s="2"/>
    </row>
    <row r="673" ht="12.75" customHeight="1">
      <c r="A673" s="1"/>
      <c r="B673" s="1"/>
      <c r="C673" s="1"/>
      <c r="D673" s="1"/>
      <c r="E673" s="1"/>
      <c r="F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H673" s="2"/>
    </row>
    <row r="674" ht="12.75" customHeight="1">
      <c r="A674" s="1"/>
      <c r="B674" s="1"/>
      <c r="C674" s="1"/>
      <c r="D674" s="1"/>
      <c r="E674" s="1"/>
      <c r="F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H674" s="2"/>
    </row>
    <row r="675" ht="12.75" customHeight="1">
      <c r="A675" s="1"/>
      <c r="B675" s="1"/>
      <c r="C675" s="1"/>
      <c r="D675" s="1"/>
      <c r="E675" s="1"/>
      <c r="F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H675" s="2"/>
    </row>
    <row r="676" ht="12.75" customHeight="1">
      <c r="A676" s="1"/>
      <c r="B676" s="1"/>
      <c r="C676" s="1"/>
      <c r="D676" s="1"/>
      <c r="E676" s="1"/>
      <c r="F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H676" s="2"/>
    </row>
    <row r="677" ht="12.75" customHeight="1">
      <c r="A677" s="1"/>
      <c r="B677" s="1"/>
      <c r="C677" s="1"/>
      <c r="D677" s="1"/>
      <c r="E677" s="1"/>
      <c r="F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H677" s="2"/>
    </row>
    <row r="678" ht="12.75" customHeight="1">
      <c r="A678" s="1"/>
      <c r="B678" s="1"/>
      <c r="C678" s="1"/>
      <c r="D678" s="1"/>
      <c r="E678" s="1"/>
      <c r="F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H678" s="2"/>
    </row>
    <row r="679" ht="12.75" customHeight="1">
      <c r="A679" s="1"/>
      <c r="B679" s="1"/>
      <c r="C679" s="1"/>
      <c r="D679" s="1"/>
      <c r="E679" s="1"/>
      <c r="F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H679" s="2"/>
    </row>
    <row r="680" ht="12.75" customHeight="1">
      <c r="A680" s="1"/>
      <c r="B680" s="1"/>
      <c r="C680" s="1"/>
      <c r="D680" s="1"/>
      <c r="E680" s="1"/>
      <c r="F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H680" s="2"/>
    </row>
    <row r="681" ht="12.75" customHeight="1">
      <c r="A681" s="1"/>
      <c r="B681" s="1"/>
      <c r="C681" s="1"/>
      <c r="D681" s="1"/>
      <c r="E681" s="1"/>
      <c r="F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H681" s="2"/>
    </row>
    <row r="682" ht="12.75" customHeight="1">
      <c r="A682" s="1"/>
      <c r="B682" s="1"/>
      <c r="C682" s="1"/>
      <c r="D682" s="1"/>
      <c r="E682" s="1"/>
      <c r="F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H682" s="2"/>
    </row>
    <row r="683" ht="12.75" customHeight="1">
      <c r="A683" s="1"/>
      <c r="B683" s="1"/>
      <c r="C683" s="1"/>
      <c r="D683" s="1"/>
      <c r="E683" s="1"/>
      <c r="F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H683" s="2"/>
    </row>
    <row r="684" ht="12.75" customHeight="1">
      <c r="A684" s="1"/>
      <c r="B684" s="1"/>
      <c r="C684" s="1"/>
      <c r="D684" s="1"/>
      <c r="E684" s="1"/>
      <c r="F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H684" s="2"/>
    </row>
    <row r="685" ht="12.75" customHeight="1">
      <c r="A685" s="1"/>
      <c r="B685" s="1"/>
      <c r="C685" s="1"/>
      <c r="D685" s="1"/>
      <c r="E685" s="1"/>
      <c r="F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H685" s="2"/>
    </row>
    <row r="686" ht="12.75" customHeight="1">
      <c r="A686" s="1"/>
      <c r="B686" s="1"/>
      <c r="C686" s="1"/>
      <c r="D686" s="1"/>
      <c r="E686" s="1"/>
      <c r="F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H686" s="2"/>
    </row>
    <row r="687" ht="12.75" customHeight="1">
      <c r="A687" s="1"/>
      <c r="B687" s="1"/>
      <c r="C687" s="1"/>
      <c r="D687" s="1"/>
      <c r="E687" s="1"/>
      <c r="F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H687" s="2"/>
    </row>
    <row r="688" ht="12.75" customHeight="1">
      <c r="A688" s="1"/>
      <c r="B688" s="1"/>
      <c r="C688" s="1"/>
      <c r="D688" s="1"/>
      <c r="E688" s="1"/>
      <c r="F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H688" s="2"/>
    </row>
    <row r="689" ht="12.75" customHeight="1">
      <c r="A689" s="1"/>
      <c r="B689" s="1"/>
      <c r="C689" s="1"/>
      <c r="D689" s="1"/>
      <c r="E689" s="1"/>
      <c r="F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H689" s="2"/>
    </row>
    <row r="690" ht="12.75" customHeight="1">
      <c r="A690" s="1"/>
      <c r="B690" s="1"/>
      <c r="C690" s="1"/>
      <c r="D690" s="1"/>
      <c r="E690" s="1"/>
      <c r="F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H690" s="2"/>
    </row>
    <row r="691" ht="12.75" customHeight="1">
      <c r="A691" s="1"/>
      <c r="B691" s="1"/>
      <c r="C691" s="1"/>
      <c r="D691" s="1"/>
      <c r="E691" s="1"/>
      <c r="F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H691" s="2"/>
    </row>
    <row r="692" ht="12.75" customHeight="1">
      <c r="A692" s="1"/>
      <c r="B692" s="1"/>
      <c r="C692" s="1"/>
      <c r="D692" s="1"/>
      <c r="E692" s="1"/>
      <c r="F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H692" s="2"/>
    </row>
    <row r="693" ht="12.75" customHeight="1">
      <c r="A693" s="1"/>
      <c r="B693" s="1"/>
      <c r="C693" s="1"/>
      <c r="D693" s="1"/>
      <c r="E693" s="1"/>
      <c r="F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H693" s="2"/>
    </row>
    <row r="694" ht="12.75" customHeight="1">
      <c r="A694" s="1"/>
      <c r="B694" s="1"/>
      <c r="C694" s="1"/>
      <c r="D694" s="1"/>
      <c r="E694" s="1"/>
      <c r="F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H694" s="2"/>
    </row>
    <row r="695" ht="12.75" customHeight="1">
      <c r="A695" s="1"/>
      <c r="B695" s="1"/>
      <c r="C695" s="1"/>
      <c r="D695" s="1"/>
      <c r="E695" s="1"/>
      <c r="F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H695" s="2"/>
    </row>
    <row r="696" ht="12.75" customHeight="1">
      <c r="A696" s="1"/>
      <c r="B696" s="1"/>
      <c r="C696" s="1"/>
      <c r="D696" s="1"/>
      <c r="E696" s="1"/>
      <c r="F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H696" s="2"/>
    </row>
    <row r="697" ht="12.75" customHeight="1">
      <c r="A697" s="1"/>
      <c r="B697" s="1"/>
      <c r="C697" s="1"/>
      <c r="D697" s="1"/>
      <c r="E697" s="1"/>
      <c r="F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H697" s="2"/>
    </row>
    <row r="698" ht="12.75" customHeight="1">
      <c r="A698" s="1"/>
      <c r="B698" s="1"/>
      <c r="C698" s="1"/>
      <c r="D698" s="1"/>
      <c r="E698" s="1"/>
      <c r="F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H698" s="2"/>
    </row>
    <row r="699" ht="12.75" customHeight="1">
      <c r="A699" s="1"/>
      <c r="B699" s="1"/>
      <c r="C699" s="1"/>
      <c r="D699" s="1"/>
      <c r="E699" s="1"/>
      <c r="F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H699" s="2"/>
    </row>
    <row r="700" ht="12.75" customHeight="1">
      <c r="A700" s="1"/>
      <c r="B700" s="1"/>
      <c r="C700" s="1"/>
      <c r="D700" s="1"/>
      <c r="E700" s="1"/>
      <c r="F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H700" s="2"/>
    </row>
    <row r="701" ht="12.75" customHeight="1">
      <c r="A701" s="1"/>
      <c r="B701" s="1"/>
      <c r="C701" s="1"/>
      <c r="D701" s="1"/>
      <c r="E701" s="1"/>
      <c r="F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H701" s="2"/>
    </row>
    <row r="702" ht="12.75" customHeight="1">
      <c r="A702" s="1"/>
      <c r="B702" s="1"/>
      <c r="C702" s="1"/>
      <c r="D702" s="1"/>
      <c r="E702" s="1"/>
      <c r="F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H702" s="2"/>
    </row>
    <row r="703" ht="12.75" customHeight="1">
      <c r="A703" s="1"/>
      <c r="B703" s="1"/>
      <c r="C703" s="1"/>
      <c r="D703" s="1"/>
      <c r="E703" s="1"/>
      <c r="F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H703" s="2"/>
    </row>
    <row r="704" ht="12.75" customHeight="1">
      <c r="A704" s="1"/>
      <c r="B704" s="1"/>
      <c r="C704" s="1"/>
      <c r="D704" s="1"/>
      <c r="E704" s="1"/>
      <c r="F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H704" s="2"/>
    </row>
    <row r="705" ht="12.75" customHeight="1">
      <c r="A705" s="1"/>
      <c r="B705" s="1"/>
      <c r="C705" s="1"/>
      <c r="D705" s="1"/>
      <c r="E705" s="1"/>
      <c r="F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H705" s="2"/>
    </row>
    <row r="706" ht="12.75" customHeight="1">
      <c r="A706" s="1"/>
      <c r="B706" s="1"/>
      <c r="C706" s="1"/>
      <c r="D706" s="1"/>
      <c r="E706" s="1"/>
      <c r="F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H706" s="2"/>
    </row>
    <row r="707" ht="12.75" customHeight="1">
      <c r="A707" s="1"/>
      <c r="B707" s="1"/>
      <c r="C707" s="1"/>
      <c r="D707" s="1"/>
      <c r="E707" s="1"/>
      <c r="F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H707" s="2"/>
    </row>
    <row r="708" ht="12.75" customHeight="1">
      <c r="A708" s="1"/>
      <c r="B708" s="1"/>
      <c r="C708" s="1"/>
      <c r="D708" s="1"/>
      <c r="E708" s="1"/>
      <c r="F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H708" s="2"/>
    </row>
    <row r="709" ht="12.75" customHeight="1">
      <c r="A709" s="1"/>
      <c r="B709" s="1"/>
      <c r="C709" s="1"/>
      <c r="D709" s="1"/>
      <c r="E709" s="1"/>
      <c r="F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H709" s="2"/>
    </row>
    <row r="710" ht="12.75" customHeight="1">
      <c r="A710" s="1"/>
      <c r="B710" s="1"/>
      <c r="C710" s="1"/>
      <c r="D710" s="1"/>
      <c r="E710" s="1"/>
      <c r="F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H710" s="2"/>
    </row>
    <row r="711" ht="12.75" customHeight="1">
      <c r="A711" s="1"/>
      <c r="B711" s="1"/>
      <c r="C711" s="1"/>
      <c r="D711" s="1"/>
      <c r="E711" s="1"/>
      <c r="F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H711" s="2"/>
    </row>
    <row r="712" ht="12.75" customHeight="1">
      <c r="A712" s="1"/>
      <c r="B712" s="1"/>
      <c r="C712" s="1"/>
      <c r="D712" s="1"/>
      <c r="E712" s="1"/>
      <c r="F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H712" s="2"/>
    </row>
    <row r="713" ht="12.75" customHeight="1">
      <c r="A713" s="1"/>
      <c r="B713" s="1"/>
      <c r="C713" s="1"/>
      <c r="D713" s="1"/>
      <c r="E713" s="1"/>
      <c r="F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H713" s="2"/>
    </row>
    <row r="714" ht="12.75" customHeight="1">
      <c r="A714" s="1"/>
      <c r="B714" s="1"/>
      <c r="C714" s="1"/>
      <c r="D714" s="1"/>
      <c r="E714" s="1"/>
      <c r="F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H714" s="2"/>
    </row>
    <row r="715" ht="12.75" customHeight="1">
      <c r="A715" s="1"/>
      <c r="B715" s="1"/>
      <c r="C715" s="1"/>
      <c r="D715" s="1"/>
      <c r="E715" s="1"/>
      <c r="F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H715" s="2"/>
    </row>
    <row r="716" ht="12.75" customHeight="1">
      <c r="A716" s="1"/>
      <c r="B716" s="1"/>
      <c r="C716" s="1"/>
      <c r="D716" s="1"/>
      <c r="E716" s="1"/>
      <c r="F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H716" s="2"/>
    </row>
    <row r="717" ht="12.75" customHeight="1">
      <c r="A717" s="1"/>
      <c r="B717" s="1"/>
      <c r="C717" s="1"/>
      <c r="D717" s="1"/>
      <c r="E717" s="1"/>
      <c r="F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H717" s="2"/>
    </row>
    <row r="718" ht="12.75" customHeight="1">
      <c r="A718" s="1"/>
      <c r="B718" s="1"/>
      <c r="C718" s="1"/>
      <c r="D718" s="1"/>
      <c r="E718" s="1"/>
      <c r="F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H718" s="2"/>
    </row>
    <row r="719" ht="12.75" customHeight="1">
      <c r="A719" s="1"/>
      <c r="B719" s="1"/>
      <c r="C719" s="1"/>
      <c r="D719" s="1"/>
      <c r="E719" s="1"/>
      <c r="F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H719" s="2"/>
    </row>
    <row r="720" ht="12.75" customHeight="1">
      <c r="A720" s="1"/>
      <c r="B720" s="1"/>
      <c r="C720" s="1"/>
      <c r="D720" s="1"/>
      <c r="E720" s="1"/>
      <c r="F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H720" s="2"/>
    </row>
    <row r="721" ht="12.75" customHeight="1">
      <c r="A721" s="1"/>
      <c r="B721" s="1"/>
      <c r="C721" s="1"/>
      <c r="D721" s="1"/>
      <c r="E721" s="1"/>
      <c r="F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H721" s="2"/>
    </row>
    <row r="722" ht="12.75" customHeight="1">
      <c r="A722" s="1"/>
      <c r="B722" s="1"/>
      <c r="C722" s="1"/>
      <c r="D722" s="1"/>
      <c r="E722" s="1"/>
      <c r="F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H722" s="2"/>
    </row>
    <row r="723" ht="12.75" customHeight="1">
      <c r="A723" s="1"/>
      <c r="B723" s="1"/>
      <c r="C723" s="1"/>
      <c r="D723" s="1"/>
      <c r="E723" s="1"/>
      <c r="F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H723" s="2"/>
    </row>
    <row r="724" ht="12.75" customHeight="1">
      <c r="A724" s="1"/>
      <c r="B724" s="1"/>
      <c r="C724" s="1"/>
      <c r="D724" s="1"/>
      <c r="E724" s="1"/>
      <c r="F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H724" s="2"/>
    </row>
    <row r="725" ht="12.75" customHeight="1">
      <c r="A725" s="1"/>
      <c r="B725" s="1"/>
      <c r="C725" s="1"/>
      <c r="D725" s="1"/>
      <c r="E725" s="1"/>
      <c r="F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H725" s="2"/>
    </row>
    <row r="726" ht="12.75" customHeight="1">
      <c r="A726" s="1"/>
      <c r="B726" s="1"/>
      <c r="C726" s="1"/>
      <c r="D726" s="1"/>
      <c r="E726" s="1"/>
      <c r="F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H726" s="2"/>
    </row>
    <row r="727" ht="12.75" customHeight="1">
      <c r="A727" s="1"/>
      <c r="B727" s="1"/>
      <c r="C727" s="1"/>
      <c r="D727" s="1"/>
      <c r="E727" s="1"/>
      <c r="F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H727" s="2"/>
    </row>
    <row r="728" ht="12.75" customHeight="1">
      <c r="A728" s="1"/>
      <c r="B728" s="1"/>
      <c r="C728" s="1"/>
      <c r="D728" s="1"/>
      <c r="E728" s="1"/>
      <c r="F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H728" s="2"/>
    </row>
    <row r="729" ht="12.75" customHeight="1">
      <c r="A729" s="1"/>
      <c r="B729" s="1"/>
      <c r="C729" s="1"/>
      <c r="D729" s="1"/>
      <c r="E729" s="1"/>
      <c r="F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H729" s="2"/>
    </row>
    <row r="730" ht="12.75" customHeight="1">
      <c r="A730" s="1"/>
      <c r="B730" s="1"/>
      <c r="C730" s="1"/>
      <c r="D730" s="1"/>
      <c r="E730" s="1"/>
      <c r="F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H730" s="2"/>
    </row>
    <row r="731" ht="12.75" customHeight="1">
      <c r="A731" s="1"/>
      <c r="B731" s="1"/>
      <c r="C731" s="1"/>
      <c r="D731" s="1"/>
      <c r="E731" s="1"/>
      <c r="F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H731" s="2"/>
    </row>
    <row r="732" ht="12.75" customHeight="1">
      <c r="A732" s="1"/>
      <c r="B732" s="1"/>
      <c r="C732" s="1"/>
      <c r="D732" s="1"/>
      <c r="E732" s="1"/>
      <c r="F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H732" s="2"/>
    </row>
    <row r="733" ht="12.75" customHeight="1">
      <c r="A733" s="1"/>
      <c r="B733" s="1"/>
      <c r="C733" s="1"/>
      <c r="D733" s="1"/>
      <c r="E733" s="1"/>
      <c r="F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H733" s="2"/>
    </row>
    <row r="734" ht="12.75" customHeight="1">
      <c r="A734" s="1"/>
      <c r="B734" s="1"/>
      <c r="C734" s="1"/>
      <c r="D734" s="1"/>
      <c r="E734" s="1"/>
      <c r="F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H734" s="2"/>
    </row>
    <row r="735" ht="12.75" customHeight="1">
      <c r="A735" s="1"/>
      <c r="B735" s="1"/>
      <c r="C735" s="1"/>
      <c r="D735" s="1"/>
      <c r="E735" s="1"/>
      <c r="F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H735" s="2"/>
    </row>
    <row r="736" ht="12.75" customHeight="1">
      <c r="A736" s="1"/>
      <c r="B736" s="1"/>
      <c r="C736" s="1"/>
      <c r="D736" s="1"/>
      <c r="E736" s="1"/>
      <c r="F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H736" s="2"/>
    </row>
    <row r="737" ht="12.75" customHeight="1">
      <c r="A737" s="1"/>
      <c r="B737" s="1"/>
      <c r="C737" s="1"/>
      <c r="D737" s="1"/>
      <c r="E737" s="1"/>
      <c r="F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H737" s="2"/>
    </row>
    <row r="738" ht="12.75" customHeight="1">
      <c r="A738" s="1"/>
      <c r="B738" s="1"/>
      <c r="C738" s="1"/>
      <c r="D738" s="1"/>
      <c r="E738" s="1"/>
      <c r="F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H738" s="2"/>
    </row>
    <row r="739" ht="12.75" customHeight="1">
      <c r="A739" s="1"/>
      <c r="B739" s="1"/>
      <c r="C739" s="1"/>
      <c r="D739" s="1"/>
      <c r="E739" s="1"/>
      <c r="F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H739" s="2"/>
    </row>
    <row r="740" ht="12.75" customHeight="1">
      <c r="A740" s="1"/>
      <c r="B740" s="1"/>
      <c r="C740" s="1"/>
      <c r="D740" s="1"/>
      <c r="E740" s="1"/>
      <c r="F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H740" s="2"/>
    </row>
    <row r="741" ht="12.75" customHeight="1">
      <c r="A741" s="1"/>
      <c r="B741" s="1"/>
      <c r="C741" s="1"/>
      <c r="D741" s="1"/>
      <c r="E741" s="1"/>
      <c r="F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H741" s="2"/>
    </row>
    <row r="742" ht="12.75" customHeight="1">
      <c r="A742" s="1"/>
      <c r="B742" s="1"/>
      <c r="C742" s="1"/>
      <c r="D742" s="1"/>
      <c r="E742" s="1"/>
      <c r="F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H742" s="2"/>
    </row>
    <row r="743" ht="12.75" customHeight="1">
      <c r="A743" s="1"/>
      <c r="B743" s="1"/>
      <c r="C743" s="1"/>
      <c r="D743" s="1"/>
      <c r="E743" s="1"/>
      <c r="F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H743" s="2"/>
    </row>
    <row r="744" ht="12.75" customHeight="1">
      <c r="A744" s="1"/>
      <c r="B744" s="1"/>
      <c r="C744" s="1"/>
      <c r="D744" s="1"/>
      <c r="E744" s="1"/>
      <c r="F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H744" s="2"/>
    </row>
    <row r="745" ht="12.75" customHeight="1">
      <c r="A745" s="1"/>
      <c r="B745" s="1"/>
      <c r="C745" s="1"/>
      <c r="D745" s="1"/>
      <c r="E745" s="1"/>
      <c r="F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H745" s="2"/>
    </row>
    <row r="746" ht="12.75" customHeight="1">
      <c r="A746" s="1"/>
      <c r="B746" s="1"/>
      <c r="C746" s="1"/>
      <c r="D746" s="1"/>
      <c r="E746" s="1"/>
      <c r="F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H746" s="2"/>
    </row>
    <row r="747" ht="12.75" customHeight="1">
      <c r="A747" s="1"/>
      <c r="B747" s="1"/>
      <c r="C747" s="1"/>
      <c r="D747" s="1"/>
      <c r="E747" s="1"/>
      <c r="F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H747" s="2"/>
    </row>
    <row r="748" ht="12.75" customHeight="1">
      <c r="A748" s="1"/>
      <c r="B748" s="1"/>
      <c r="C748" s="1"/>
      <c r="D748" s="1"/>
      <c r="E748" s="1"/>
      <c r="F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H748" s="2"/>
    </row>
    <row r="749" ht="12.75" customHeight="1">
      <c r="A749" s="1"/>
      <c r="B749" s="1"/>
      <c r="C749" s="1"/>
      <c r="D749" s="1"/>
      <c r="E749" s="1"/>
      <c r="F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H749" s="2"/>
    </row>
    <row r="750" ht="12.75" customHeight="1">
      <c r="A750" s="1"/>
      <c r="B750" s="1"/>
      <c r="C750" s="1"/>
      <c r="D750" s="1"/>
      <c r="E750" s="1"/>
      <c r="F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H750" s="2"/>
    </row>
    <row r="751" ht="12.75" customHeight="1">
      <c r="A751" s="1"/>
      <c r="B751" s="1"/>
      <c r="C751" s="1"/>
      <c r="D751" s="1"/>
      <c r="E751" s="1"/>
      <c r="F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H751" s="2"/>
    </row>
    <row r="752" ht="12.75" customHeight="1">
      <c r="A752" s="1"/>
      <c r="B752" s="1"/>
      <c r="C752" s="1"/>
      <c r="D752" s="1"/>
      <c r="E752" s="1"/>
      <c r="F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H752" s="2"/>
    </row>
    <row r="753" ht="12.75" customHeight="1">
      <c r="A753" s="1"/>
      <c r="B753" s="1"/>
      <c r="C753" s="1"/>
      <c r="D753" s="1"/>
      <c r="E753" s="1"/>
      <c r="F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H753" s="2"/>
    </row>
    <row r="754" ht="12.75" customHeight="1">
      <c r="A754" s="1"/>
      <c r="B754" s="1"/>
      <c r="C754" s="1"/>
      <c r="D754" s="1"/>
      <c r="E754" s="1"/>
      <c r="F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H754" s="2"/>
    </row>
    <row r="755" ht="12.75" customHeight="1">
      <c r="A755" s="1"/>
      <c r="B755" s="1"/>
      <c r="C755" s="1"/>
      <c r="D755" s="1"/>
      <c r="E755" s="1"/>
      <c r="F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H755" s="2"/>
    </row>
    <row r="756" ht="12.75" customHeight="1">
      <c r="A756" s="1"/>
      <c r="B756" s="1"/>
      <c r="C756" s="1"/>
      <c r="D756" s="1"/>
      <c r="E756" s="1"/>
      <c r="F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H756" s="2"/>
    </row>
    <row r="757" ht="12.75" customHeight="1">
      <c r="A757" s="1"/>
      <c r="B757" s="1"/>
      <c r="C757" s="1"/>
      <c r="D757" s="1"/>
      <c r="E757" s="1"/>
      <c r="F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H757" s="2"/>
    </row>
    <row r="758" ht="12.75" customHeight="1">
      <c r="A758" s="1"/>
      <c r="B758" s="1"/>
      <c r="C758" s="1"/>
      <c r="D758" s="1"/>
      <c r="E758" s="1"/>
      <c r="F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H758" s="2"/>
    </row>
    <row r="759" ht="12.75" customHeight="1">
      <c r="A759" s="1"/>
      <c r="B759" s="1"/>
      <c r="C759" s="1"/>
      <c r="D759" s="1"/>
      <c r="E759" s="1"/>
      <c r="F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H759" s="2"/>
    </row>
    <row r="760" ht="12.75" customHeight="1">
      <c r="A760" s="1"/>
      <c r="B760" s="1"/>
      <c r="C760" s="1"/>
      <c r="D760" s="1"/>
      <c r="E760" s="1"/>
      <c r="F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H760" s="2"/>
    </row>
    <row r="761" ht="12.75" customHeight="1">
      <c r="A761" s="1"/>
      <c r="B761" s="1"/>
      <c r="C761" s="1"/>
      <c r="D761" s="1"/>
      <c r="E761" s="1"/>
      <c r="F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H761" s="2"/>
    </row>
    <row r="762" ht="12.75" customHeight="1">
      <c r="A762" s="1"/>
      <c r="B762" s="1"/>
      <c r="C762" s="1"/>
      <c r="D762" s="1"/>
      <c r="E762" s="1"/>
      <c r="F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H762" s="2"/>
    </row>
    <row r="763" ht="12.75" customHeight="1">
      <c r="A763" s="1"/>
      <c r="B763" s="1"/>
      <c r="C763" s="1"/>
      <c r="D763" s="1"/>
      <c r="E763" s="1"/>
      <c r="F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H763" s="2"/>
    </row>
    <row r="764" ht="12.75" customHeight="1">
      <c r="A764" s="1"/>
      <c r="B764" s="1"/>
      <c r="C764" s="1"/>
      <c r="D764" s="1"/>
      <c r="E764" s="1"/>
      <c r="F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H764" s="2"/>
    </row>
    <row r="765" ht="12.75" customHeight="1">
      <c r="A765" s="1"/>
      <c r="B765" s="1"/>
      <c r="C765" s="1"/>
      <c r="D765" s="1"/>
      <c r="E765" s="1"/>
      <c r="F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H765" s="2"/>
    </row>
    <row r="766" ht="12.75" customHeight="1">
      <c r="A766" s="1"/>
      <c r="B766" s="1"/>
      <c r="C766" s="1"/>
      <c r="D766" s="1"/>
      <c r="E766" s="1"/>
      <c r="F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H766" s="2"/>
    </row>
    <row r="767" ht="12.75" customHeight="1">
      <c r="A767" s="1"/>
      <c r="B767" s="1"/>
      <c r="C767" s="1"/>
      <c r="D767" s="1"/>
      <c r="E767" s="1"/>
      <c r="F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H767" s="2"/>
    </row>
    <row r="768" ht="12.75" customHeight="1">
      <c r="A768" s="1"/>
      <c r="B768" s="1"/>
      <c r="C768" s="1"/>
      <c r="D768" s="1"/>
      <c r="E768" s="1"/>
      <c r="F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H768" s="2"/>
    </row>
    <row r="769" ht="12.75" customHeight="1">
      <c r="A769" s="1"/>
      <c r="B769" s="1"/>
      <c r="C769" s="1"/>
      <c r="D769" s="1"/>
      <c r="E769" s="1"/>
      <c r="F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H769" s="2"/>
    </row>
    <row r="770" ht="12.75" customHeight="1">
      <c r="A770" s="1"/>
      <c r="B770" s="1"/>
      <c r="C770" s="1"/>
      <c r="D770" s="1"/>
      <c r="E770" s="1"/>
      <c r="F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H770" s="2"/>
    </row>
    <row r="771" ht="12.75" customHeight="1">
      <c r="A771" s="1"/>
      <c r="B771" s="1"/>
      <c r="C771" s="1"/>
      <c r="D771" s="1"/>
      <c r="E771" s="1"/>
      <c r="F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H771" s="2"/>
    </row>
    <row r="772" ht="12.75" customHeight="1">
      <c r="A772" s="1"/>
      <c r="B772" s="1"/>
      <c r="C772" s="1"/>
      <c r="D772" s="1"/>
      <c r="E772" s="1"/>
      <c r="F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H772" s="2"/>
    </row>
    <row r="773" ht="12.75" customHeight="1">
      <c r="A773" s="1"/>
      <c r="B773" s="1"/>
      <c r="C773" s="1"/>
      <c r="D773" s="1"/>
      <c r="E773" s="1"/>
      <c r="F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H773" s="2"/>
    </row>
    <row r="774" ht="12.75" customHeight="1">
      <c r="A774" s="1"/>
      <c r="B774" s="1"/>
      <c r="C774" s="1"/>
      <c r="D774" s="1"/>
      <c r="E774" s="1"/>
      <c r="F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H774" s="2"/>
    </row>
    <row r="775" ht="12.75" customHeight="1">
      <c r="A775" s="1"/>
      <c r="B775" s="1"/>
      <c r="C775" s="1"/>
      <c r="D775" s="1"/>
      <c r="E775" s="1"/>
      <c r="F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H775" s="2"/>
    </row>
    <row r="776" ht="12.75" customHeight="1">
      <c r="A776" s="1"/>
      <c r="B776" s="1"/>
      <c r="C776" s="1"/>
      <c r="D776" s="1"/>
      <c r="E776" s="1"/>
      <c r="F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H776" s="2"/>
    </row>
    <row r="777" ht="12.75" customHeight="1">
      <c r="A777" s="1"/>
      <c r="B777" s="1"/>
      <c r="C777" s="1"/>
      <c r="D777" s="1"/>
      <c r="E777" s="1"/>
      <c r="F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H777" s="2"/>
    </row>
    <row r="778" ht="12.75" customHeight="1">
      <c r="A778" s="1"/>
      <c r="B778" s="1"/>
      <c r="C778" s="1"/>
      <c r="D778" s="1"/>
      <c r="E778" s="1"/>
      <c r="F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H778" s="2"/>
    </row>
    <row r="779" ht="12.75" customHeight="1">
      <c r="A779" s="1"/>
      <c r="B779" s="1"/>
      <c r="C779" s="1"/>
      <c r="D779" s="1"/>
      <c r="E779" s="1"/>
      <c r="F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H779" s="2"/>
    </row>
    <row r="780" ht="12.75" customHeight="1">
      <c r="A780" s="1"/>
      <c r="B780" s="1"/>
      <c r="C780" s="1"/>
      <c r="D780" s="1"/>
      <c r="E780" s="1"/>
      <c r="F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H780" s="2"/>
    </row>
    <row r="781" ht="12.75" customHeight="1">
      <c r="A781" s="1"/>
      <c r="B781" s="1"/>
      <c r="C781" s="1"/>
      <c r="D781" s="1"/>
      <c r="E781" s="1"/>
      <c r="F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H781" s="2"/>
    </row>
    <row r="782" ht="12.75" customHeight="1">
      <c r="A782" s="1"/>
      <c r="B782" s="1"/>
      <c r="C782" s="1"/>
      <c r="D782" s="1"/>
      <c r="E782" s="1"/>
      <c r="F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H782" s="2"/>
    </row>
    <row r="783" ht="12.75" customHeight="1">
      <c r="A783" s="1"/>
      <c r="B783" s="1"/>
      <c r="C783" s="1"/>
      <c r="D783" s="1"/>
      <c r="E783" s="1"/>
      <c r="F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H783" s="2"/>
    </row>
    <row r="784" ht="12.75" customHeight="1">
      <c r="A784" s="1"/>
      <c r="B784" s="1"/>
      <c r="C784" s="1"/>
      <c r="D784" s="1"/>
      <c r="E784" s="1"/>
      <c r="F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H784" s="2"/>
    </row>
    <row r="785" ht="12.75" customHeight="1">
      <c r="A785" s="1"/>
      <c r="B785" s="1"/>
      <c r="C785" s="1"/>
      <c r="D785" s="1"/>
      <c r="E785" s="1"/>
      <c r="F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H785" s="2"/>
    </row>
    <row r="786" ht="12.75" customHeight="1">
      <c r="A786" s="1"/>
      <c r="B786" s="1"/>
      <c r="C786" s="1"/>
      <c r="D786" s="1"/>
      <c r="E786" s="1"/>
      <c r="F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H786" s="2"/>
    </row>
    <row r="787" ht="12.75" customHeight="1">
      <c r="A787" s="1"/>
      <c r="B787" s="1"/>
      <c r="C787" s="1"/>
      <c r="D787" s="1"/>
      <c r="E787" s="1"/>
      <c r="F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H787" s="2"/>
    </row>
    <row r="788" ht="12.75" customHeight="1">
      <c r="A788" s="1"/>
      <c r="B788" s="1"/>
      <c r="C788" s="1"/>
      <c r="D788" s="1"/>
      <c r="E788" s="1"/>
      <c r="F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H788" s="2"/>
    </row>
    <row r="789" ht="12.75" customHeight="1">
      <c r="A789" s="1"/>
      <c r="B789" s="1"/>
      <c r="C789" s="1"/>
      <c r="D789" s="1"/>
      <c r="E789" s="1"/>
      <c r="F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H789" s="2"/>
    </row>
    <row r="790" ht="12.75" customHeight="1">
      <c r="A790" s="1"/>
      <c r="B790" s="1"/>
      <c r="C790" s="1"/>
      <c r="D790" s="1"/>
      <c r="E790" s="1"/>
      <c r="F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H790" s="2"/>
    </row>
    <row r="791" ht="12.75" customHeight="1">
      <c r="A791" s="1"/>
      <c r="B791" s="1"/>
      <c r="C791" s="1"/>
      <c r="D791" s="1"/>
      <c r="E791" s="1"/>
      <c r="F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H791" s="2"/>
    </row>
    <row r="792" ht="12.75" customHeight="1">
      <c r="A792" s="1"/>
      <c r="B792" s="1"/>
      <c r="C792" s="1"/>
      <c r="D792" s="1"/>
      <c r="E792" s="1"/>
      <c r="F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H792" s="2"/>
    </row>
    <row r="793" ht="12.75" customHeight="1">
      <c r="A793" s="1"/>
      <c r="B793" s="1"/>
      <c r="C793" s="1"/>
      <c r="D793" s="1"/>
      <c r="E793" s="1"/>
      <c r="F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H793" s="2"/>
    </row>
    <row r="794" ht="12.75" customHeight="1">
      <c r="A794" s="1"/>
      <c r="B794" s="1"/>
      <c r="C794" s="1"/>
      <c r="D794" s="1"/>
      <c r="E794" s="1"/>
      <c r="F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H794" s="2"/>
    </row>
    <row r="795" ht="12.75" customHeight="1">
      <c r="A795" s="1"/>
      <c r="B795" s="1"/>
      <c r="C795" s="1"/>
      <c r="D795" s="1"/>
      <c r="E795" s="1"/>
      <c r="F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H795" s="2"/>
    </row>
    <row r="796" ht="12.75" customHeight="1">
      <c r="A796" s="1"/>
      <c r="B796" s="1"/>
      <c r="C796" s="1"/>
      <c r="D796" s="1"/>
      <c r="E796" s="1"/>
      <c r="F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H796" s="2"/>
    </row>
    <row r="797" ht="12.75" customHeight="1">
      <c r="A797" s="1"/>
      <c r="B797" s="1"/>
      <c r="C797" s="1"/>
      <c r="D797" s="1"/>
      <c r="E797" s="1"/>
      <c r="F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H797" s="2"/>
    </row>
    <row r="798" ht="12.75" customHeight="1">
      <c r="A798" s="1"/>
      <c r="B798" s="1"/>
      <c r="C798" s="1"/>
      <c r="D798" s="1"/>
      <c r="E798" s="1"/>
      <c r="F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H798" s="2"/>
    </row>
    <row r="799" ht="12.75" customHeight="1">
      <c r="A799" s="1"/>
      <c r="B799" s="1"/>
      <c r="C799" s="1"/>
      <c r="D799" s="1"/>
      <c r="E799" s="1"/>
      <c r="F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H799" s="2"/>
    </row>
    <row r="800" ht="12.75" customHeight="1">
      <c r="A800" s="1"/>
      <c r="B800" s="1"/>
      <c r="C800" s="1"/>
      <c r="D800" s="1"/>
      <c r="E800" s="1"/>
      <c r="F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H800" s="2"/>
    </row>
    <row r="801" ht="12.75" customHeight="1">
      <c r="A801" s="1"/>
      <c r="B801" s="1"/>
      <c r="C801" s="1"/>
      <c r="D801" s="1"/>
      <c r="E801" s="1"/>
      <c r="F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H801" s="2"/>
    </row>
    <row r="802" ht="12.75" customHeight="1">
      <c r="A802" s="1"/>
      <c r="B802" s="1"/>
      <c r="C802" s="1"/>
      <c r="D802" s="1"/>
      <c r="E802" s="1"/>
      <c r="F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H802" s="2"/>
    </row>
    <row r="803" ht="12.75" customHeight="1">
      <c r="A803" s="1"/>
      <c r="B803" s="1"/>
      <c r="C803" s="1"/>
      <c r="D803" s="1"/>
      <c r="E803" s="1"/>
      <c r="F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H803" s="2"/>
    </row>
    <row r="804" ht="12.75" customHeight="1">
      <c r="A804" s="1"/>
      <c r="B804" s="1"/>
      <c r="C804" s="1"/>
      <c r="D804" s="1"/>
      <c r="E804" s="1"/>
      <c r="F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H804" s="2"/>
    </row>
    <row r="805" ht="12.75" customHeight="1">
      <c r="A805" s="1"/>
      <c r="B805" s="1"/>
      <c r="C805" s="1"/>
      <c r="D805" s="1"/>
      <c r="E805" s="1"/>
      <c r="F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H805" s="2"/>
    </row>
    <row r="806" ht="12.75" customHeight="1">
      <c r="A806" s="1"/>
      <c r="B806" s="1"/>
      <c r="C806" s="1"/>
      <c r="D806" s="1"/>
      <c r="E806" s="1"/>
      <c r="F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H806" s="2"/>
    </row>
    <row r="807" ht="12.75" customHeight="1">
      <c r="A807" s="1"/>
      <c r="B807" s="1"/>
      <c r="C807" s="1"/>
      <c r="D807" s="1"/>
      <c r="E807" s="1"/>
      <c r="F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H807" s="2"/>
    </row>
    <row r="808" ht="12.75" customHeight="1">
      <c r="A808" s="1"/>
      <c r="B808" s="1"/>
      <c r="C808" s="1"/>
      <c r="D808" s="1"/>
      <c r="E808" s="1"/>
      <c r="F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H808" s="2"/>
    </row>
    <row r="809" ht="12.75" customHeight="1">
      <c r="A809" s="1"/>
      <c r="B809" s="1"/>
      <c r="C809" s="1"/>
      <c r="D809" s="1"/>
      <c r="E809" s="1"/>
      <c r="F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H809" s="2"/>
    </row>
    <row r="810" ht="12.75" customHeight="1">
      <c r="A810" s="1"/>
      <c r="B810" s="1"/>
      <c r="C810" s="1"/>
      <c r="D810" s="1"/>
      <c r="E810" s="1"/>
      <c r="F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H810" s="2"/>
    </row>
    <row r="811" ht="12.75" customHeight="1">
      <c r="A811" s="1"/>
      <c r="B811" s="1"/>
      <c r="C811" s="1"/>
      <c r="D811" s="1"/>
      <c r="E811" s="1"/>
      <c r="F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H811" s="2"/>
    </row>
    <row r="812" ht="12.75" customHeight="1">
      <c r="A812" s="1"/>
      <c r="B812" s="1"/>
      <c r="C812" s="1"/>
      <c r="D812" s="1"/>
      <c r="E812" s="1"/>
      <c r="F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H812" s="2"/>
    </row>
    <row r="813" ht="12.75" customHeight="1">
      <c r="A813" s="1"/>
      <c r="B813" s="1"/>
      <c r="C813" s="1"/>
      <c r="D813" s="1"/>
      <c r="E813" s="1"/>
      <c r="F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H813" s="2"/>
    </row>
    <row r="814" ht="12.75" customHeight="1">
      <c r="A814" s="1"/>
      <c r="B814" s="1"/>
      <c r="C814" s="1"/>
      <c r="D814" s="1"/>
      <c r="E814" s="1"/>
      <c r="F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H814" s="2"/>
    </row>
    <row r="815" ht="12.75" customHeight="1">
      <c r="A815" s="1"/>
      <c r="B815" s="1"/>
      <c r="C815" s="1"/>
      <c r="D815" s="1"/>
      <c r="E815" s="1"/>
      <c r="F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H815" s="2"/>
    </row>
    <row r="816" ht="12.75" customHeight="1">
      <c r="A816" s="1"/>
      <c r="B816" s="1"/>
      <c r="C816" s="1"/>
      <c r="D816" s="1"/>
      <c r="E816" s="1"/>
      <c r="F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H816" s="2"/>
    </row>
    <row r="817" ht="12.75" customHeight="1">
      <c r="A817" s="1"/>
      <c r="B817" s="1"/>
      <c r="C817" s="1"/>
      <c r="D817" s="1"/>
      <c r="E817" s="1"/>
      <c r="F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H817" s="2"/>
    </row>
    <row r="818" ht="12.75" customHeight="1">
      <c r="A818" s="1"/>
      <c r="B818" s="1"/>
      <c r="C818" s="1"/>
      <c r="D818" s="1"/>
      <c r="E818" s="1"/>
      <c r="F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H818" s="2"/>
    </row>
    <row r="819" ht="12.75" customHeight="1">
      <c r="A819" s="1"/>
      <c r="B819" s="1"/>
      <c r="C819" s="1"/>
      <c r="D819" s="1"/>
      <c r="E819" s="1"/>
      <c r="F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H819" s="2"/>
    </row>
    <row r="820" ht="12.75" customHeight="1">
      <c r="A820" s="1"/>
      <c r="B820" s="1"/>
      <c r="C820" s="1"/>
      <c r="D820" s="1"/>
      <c r="E820" s="1"/>
      <c r="F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H820" s="2"/>
    </row>
    <row r="821" ht="12.75" customHeight="1">
      <c r="A821" s="1"/>
      <c r="B821" s="1"/>
      <c r="C821" s="1"/>
      <c r="D821" s="1"/>
      <c r="E821" s="1"/>
      <c r="F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H821" s="2"/>
    </row>
    <row r="822" ht="12.75" customHeight="1">
      <c r="A822" s="1"/>
      <c r="B822" s="1"/>
      <c r="C822" s="1"/>
      <c r="D822" s="1"/>
      <c r="E822" s="1"/>
      <c r="F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H822" s="2"/>
    </row>
    <row r="823" ht="12.75" customHeight="1">
      <c r="A823" s="1"/>
      <c r="B823" s="1"/>
      <c r="C823" s="1"/>
      <c r="D823" s="1"/>
      <c r="E823" s="1"/>
      <c r="F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H823" s="2"/>
    </row>
    <row r="824" ht="12.75" customHeight="1">
      <c r="A824" s="1"/>
      <c r="B824" s="1"/>
      <c r="C824" s="1"/>
      <c r="D824" s="1"/>
      <c r="E824" s="1"/>
      <c r="F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H824" s="2"/>
    </row>
    <row r="825" ht="12.75" customHeight="1">
      <c r="A825" s="1"/>
      <c r="B825" s="1"/>
      <c r="C825" s="1"/>
      <c r="D825" s="1"/>
      <c r="E825" s="1"/>
      <c r="F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H825" s="2"/>
    </row>
    <row r="826" ht="12.75" customHeight="1">
      <c r="A826" s="1"/>
      <c r="B826" s="1"/>
      <c r="C826" s="1"/>
      <c r="D826" s="1"/>
      <c r="E826" s="1"/>
      <c r="F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H826" s="2"/>
    </row>
    <row r="827" ht="12.75" customHeight="1">
      <c r="A827" s="1"/>
      <c r="B827" s="1"/>
      <c r="C827" s="1"/>
      <c r="D827" s="1"/>
      <c r="E827" s="1"/>
      <c r="F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H827" s="2"/>
    </row>
    <row r="828" ht="12.75" customHeight="1">
      <c r="A828" s="1"/>
      <c r="B828" s="1"/>
      <c r="C828" s="1"/>
      <c r="D828" s="1"/>
      <c r="E828" s="1"/>
      <c r="F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H828" s="2"/>
    </row>
    <row r="829" ht="12.75" customHeight="1">
      <c r="A829" s="1"/>
      <c r="B829" s="1"/>
      <c r="C829" s="1"/>
      <c r="D829" s="1"/>
      <c r="E829" s="1"/>
      <c r="F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H829" s="2"/>
    </row>
    <row r="830" ht="12.75" customHeight="1">
      <c r="A830" s="1"/>
      <c r="B830" s="1"/>
      <c r="C830" s="1"/>
      <c r="D830" s="1"/>
      <c r="E830" s="1"/>
      <c r="F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H830" s="2"/>
    </row>
    <row r="831" ht="12.75" customHeight="1">
      <c r="A831" s="1"/>
      <c r="B831" s="1"/>
      <c r="C831" s="1"/>
      <c r="D831" s="1"/>
      <c r="E831" s="1"/>
      <c r="F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H831" s="2"/>
    </row>
    <row r="832" ht="12.75" customHeight="1">
      <c r="A832" s="1"/>
      <c r="B832" s="1"/>
      <c r="C832" s="1"/>
      <c r="D832" s="1"/>
      <c r="E832" s="1"/>
      <c r="F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H832" s="2"/>
    </row>
    <row r="833" ht="12.75" customHeight="1">
      <c r="A833" s="1"/>
      <c r="B833" s="1"/>
      <c r="C833" s="1"/>
      <c r="D833" s="1"/>
      <c r="E833" s="1"/>
      <c r="F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H833" s="2"/>
    </row>
    <row r="834" ht="12.75" customHeight="1">
      <c r="A834" s="1"/>
      <c r="B834" s="1"/>
      <c r="C834" s="1"/>
      <c r="D834" s="1"/>
      <c r="E834" s="1"/>
      <c r="F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H834" s="2"/>
    </row>
    <row r="835" ht="12.75" customHeight="1">
      <c r="A835" s="1"/>
      <c r="B835" s="1"/>
      <c r="C835" s="1"/>
      <c r="D835" s="1"/>
      <c r="E835" s="1"/>
      <c r="F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H835" s="2"/>
    </row>
    <row r="836" ht="12.75" customHeight="1">
      <c r="A836" s="1"/>
      <c r="B836" s="1"/>
      <c r="C836" s="1"/>
      <c r="D836" s="1"/>
      <c r="E836" s="1"/>
      <c r="F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H836" s="2"/>
    </row>
    <row r="837" ht="12.75" customHeight="1">
      <c r="A837" s="1"/>
      <c r="B837" s="1"/>
      <c r="C837" s="1"/>
      <c r="D837" s="1"/>
      <c r="E837" s="1"/>
      <c r="F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H837" s="2"/>
    </row>
    <row r="838" ht="12.75" customHeight="1">
      <c r="A838" s="1"/>
      <c r="B838" s="1"/>
      <c r="C838" s="1"/>
      <c r="D838" s="1"/>
      <c r="E838" s="1"/>
      <c r="F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H838" s="2"/>
    </row>
    <row r="839" ht="12.75" customHeight="1">
      <c r="A839" s="1"/>
      <c r="B839" s="1"/>
      <c r="C839" s="1"/>
      <c r="D839" s="1"/>
      <c r="E839" s="1"/>
      <c r="F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H839" s="2"/>
    </row>
    <row r="840" ht="12.75" customHeight="1">
      <c r="A840" s="1"/>
      <c r="B840" s="1"/>
      <c r="C840" s="1"/>
      <c r="D840" s="1"/>
      <c r="E840" s="1"/>
      <c r="F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H840" s="2"/>
    </row>
    <row r="841" ht="12.75" customHeight="1">
      <c r="A841" s="1"/>
      <c r="B841" s="1"/>
      <c r="C841" s="1"/>
      <c r="D841" s="1"/>
      <c r="E841" s="1"/>
      <c r="F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H841" s="2"/>
    </row>
    <row r="842" ht="12.75" customHeight="1">
      <c r="A842" s="1"/>
      <c r="B842" s="1"/>
      <c r="C842" s="1"/>
      <c r="D842" s="1"/>
      <c r="E842" s="1"/>
      <c r="F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H842" s="2"/>
    </row>
    <row r="843" ht="12.75" customHeight="1">
      <c r="A843" s="1"/>
      <c r="B843" s="1"/>
      <c r="C843" s="1"/>
      <c r="D843" s="1"/>
      <c r="E843" s="1"/>
      <c r="F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H843" s="2"/>
    </row>
    <row r="844" ht="12.75" customHeight="1">
      <c r="A844" s="1"/>
      <c r="B844" s="1"/>
      <c r="C844" s="1"/>
      <c r="D844" s="1"/>
      <c r="E844" s="1"/>
      <c r="F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H844" s="2"/>
    </row>
    <row r="845" ht="12.75" customHeight="1">
      <c r="A845" s="1"/>
      <c r="B845" s="1"/>
      <c r="C845" s="1"/>
      <c r="D845" s="1"/>
      <c r="E845" s="1"/>
      <c r="F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H845" s="2"/>
    </row>
    <row r="846" ht="12.75" customHeight="1">
      <c r="A846" s="1"/>
      <c r="B846" s="1"/>
      <c r="C846" s="1"/>
      <c r="D846" s="1"/>
      <c r="E846" s="1"/>
      <c r="F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H846" s="2"/>
    </row>
    <row r="847" ht="12.75" customHeight="1">
      <c r="A847" s="1"/>
      <c r="B847" s="1"/>
      <c r="C847" s="1"/>
      <c r="D847" s="1"/>
      <c r="E847" s="1"/>
      <c r="F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H847" s="2"/>
    </row>
    <row r="848" ht="12.75" customHeight="1">
      <c r="A848" s="1"/>
      <c r="B848" s="1"/>
      <c r="C848" s="1"/>
      <c r="D848" s="1"/>
      <c r="E848" s="1"/>
      <c r="F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H848" s="2"/>
    </row>
    <row r="849" ht="12.75" customHeight="1">
      <c r="A849" s="1"/>
      <c r="B849" s="1"/>
      <c r="C849" s="1"/>
      <c r="D849" s="1"/>
      <c r="E849" s="1"/>
      <c r="F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H849" s="2"/>
    </row>
    <row r="850" ht="12.75" customHeight="1">
      <c r="A850" s="1"/>
      <c r="B850" s="1"/>
      <c r="C850" s="1"/>
      <c r="D850" s="1"/>
      <c r="E850" s="1"/>
      <c r="F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H850" s="2"/>
    </row>
    <row r="851" ht="12.75" customHeight="1">
      <c r="A851" s="1"/>
      <c r="B851" s="1"/>
      <c r="C851" s="1"/>
      <c r="D851" s="1"/>
      <c r="E851" s="1"/>
      <c r="F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H851" s="2"/>
    </row>
    <row r="852" ht="12.75" customHeight="1">
      <c r="A852" s="1"/>
      <c r="B852" s="1"/>
      <c r="C852" s="1"/>
      <c r="D852" s="1"/>
      <c r="E852" s="1"/>
      <c r="F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H852" s="2"/>
    </row>
    <row r="853" ht="12.75" customHeight="1">
      <c r="A853" s="1"/>
      <c r="B853" s="1"/>
      <c r="C853" s="1"/>
      <c r="D853" s="1"/>
      <c r="E853" s="1"/>
      <c r="F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H853" s="2"/>
    </row>
    <row r="854" ht="12.75" customHeight="1">
      <c r="A854" s="1"/>
      <c r="B854" s="1"/>
      <c r="C854" s="1"/>
      <c r="D854" s="1"/>
      <c r="E854" s="1"/>
      <c r="F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H854" s="2"/>
    </row>
    <row r="855" ht="12.75" customHeight="1">
      <c r="A855" s="1"/>
      <c r="B855" s="1"/>
      <c r="C855" s="1"/>
      <c r="D855" s="1"/>
      <c r="E855" s="1"/>
      <c r="F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H855" s="2"/>
    </row>
    <row r="856" ht="12.75" customHeight="1">
      <c r="A856" s="1"/>
      <c r="B856" s="1"/>
      <c r="C856" s="1"/>
      <c r="D856" s="1"/>
      <c r="E856" s="1"/>
      <c r="F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H856" s="2"/>
    </row>
    <row r="857" ht="12.75" customHeight="1">
      <c r="A857" s="1"/>
      <c r="B857" s="1"/>
      <c r="C857" s="1"/>
      <c r="D857" s="1"/>
      <c r="E857" s="1"/>
      <c r="F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H857" s="2"/>
    </row>
    <row r="858" ht="12.75" customHeight="1">
      <c r="A858" s="1"/>
      <c r="B858" s="1"/>
      <c r="C858" s="1"/>
      <c r="D858" s="1"/>
      <c r="E858" s="1"/>
      <c r="F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H858" s="2"/>
    </row>
    <row r="859" ht="12.75" customHeight="1">
      <c r="A859" s="1"/>
      <c r="B859" s="1"/>
      <c r="C859" s="1"/>
      <c r="D859" s="1"/>
      <c r="E859" s="1"/>
      <c r="F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H859" s="2"/>
    </row>
    <row r="860" ht="12.75" customHeight="1">
      <c r="A860" s="1"/>
      <c r="B860" s="1"/>
      <c r="C860" s="1"/>
      <c r="D860" s="1"/>
      <c r="E860" s="1"/>
      <c r="F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H860" s="2"/>
    </row>
    <row r="861" ht="12.75" customHeight="1">
      <c r="A861" s="1"/>
      <c r="B861" s="1"/>
      <c r="C861" s="1"/>
      <c r="D861" s="1"/>
      <c r="E861" s="1"/>
      <c r="F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H861" s="2"/>
    </row>
    <row r="862" ht="12.75" customHeight="1">
      <c r="A862" s="1"/>
      <c r="B862" s="1"/>
      <c r="C862" s="1"/>
      <c r="D862" s="1"/>
      <c r="E862" s="1"/>
      <c r="F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H862" s="2"/>
    </row>
    <row r="863" ht="12.75" customHeight="1">
      <c r="A863" s="1"/>
      <c r="B863" s="1"/>
      <c r="C863" s="1"/>
      <c r="D863" s="1"/>
      <c r="E863" s="1"/>
      <c r="F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H863" s="2"/>
    </row>
    <row r="864" ht="12.75" customHeight="1">
      <c r="A864" s="1"/>
      <c r="B864" s="1"/>
      <c r="C864" s="1"/>
      <c r="D864" s="1"/>
      <c r="E864" s="1"/>
      <c r="F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H864" s="2"/>
    </row>
    <row r="865" ht="12.75" customHeight="1">
      <c r="A865" s="1"/>
      <c r="B865" s="1"/>
      <c r="C865" s="1"/>
      <c r="D865" s="1"/>
      <c r="E865" s="1"/>
      <c r="F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H865" s="2"/>
    </row>
    <row r="866" ht="12.75" customHeight="1">
      <c r="A866" s="1"/>
      <c r="B866" s="1"/>
      <c r="C866" s="1"/>
      <c r="D866" s="1"/>
      <c r="E866" s="1"/>
      <c r="F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H866" s="2"/>
    </row>
    <row r="867" ht="12.75" customHeight="1">
      <c r="A867" s="1"/>
      <c r="B867" s="1"/>
      <c r="C867" s="1"/>
      <c r="D867" s="1"/>
      <c r="E867" s="1"/>
      <c r="F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H867" s="2"/>
    </row>
    <row r="868" ht="12.75" customHeight="1">
      <c r="A868" s="1"/>
      <c r="B868" s="1"/>
      <c r="C868" s="1"/>
      <c r="D868" s="1"/>
      <c r="E868" s="1"/>
      <c r="F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H868" s="2"/>
    </row>
    <row r="869" ht="12.75" customHeight="1">
      <c r="A869" s="1"/>
      <c r="B869" s="1"/>
      <c r="C869" s="1"/>
      <c r="D869" s="1"/>
      <c r="E869" s="1"/>
      <c r="F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H869" s="2"/>
    </row>
    <row r="870" ht="12.75" customHeight="1">
      <c r="A870" s="1"/>
      <c r="B870" s="1"/>
      <c r="C870" s="1"/>
      <c r="D870" s="1"/>
      <c r="E870" s="1"/>
      <c r="F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H870" s="2"/>
    </row>
    <row r="871" ht="12.75" customHeight="1">
      <c r="A871" s="1"/>
      <c r="B871" s="1"/>
      <c r="C871" s="1"/>
      <c r="D871" s="1"/>
      <c r="E871" s="1"/>
      <c r="F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H871" s="2"/>
    </row>
    <row r="872" ht="12.75" customHeight="1">
      <c r="A872" s="1"/>
      <c r="B872" s="1"/>
      <c r="C872" s="1"/>
      <c r="D872" s="1"/>
      <c r="E872" s="1"/>
      <c r="F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H872" s="2"/>
    </row>
    <row r="873" ht="12.75" customHeight="1">
      <c r="A873" s="1"/>
      <c r="B873" s="1"/>
      <c r="C873" s="1"/>
      <c r="D873" s="1"/>
      <c r="E873" s="1"/>
      <c r="F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H873" s="2"/>
    </row>
    <row r="874" ht="12.75" customHeight="1">
      <c r="A874" s="1"/>
      <c r="B874" s="1"/>
      <c r="C874" s="1"/>
      <c r="D874" s="1"/>
      <c r="E874" s="1"/>
      <c r="F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H874" s="2"/>
    </row>
    <row r="875" ht="12.75" customHeight="1">
      <c r="A875" s="1"/>
      <c r="B875" s="1"/>
      <c r="C875" s="1"/>
      <c r="D875" s="1"/>
      <c r="E875" s="1"/>
      <c r="F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H875" s="2"/>
    </row>
    <row r="876" ht="12.75" customHeight="1">
      <c r="A876" s="1"/>
      <c r="B876" s="1"/>
      <c r="C876" s="1"/>
      <c r="D876" s="1"/>
      <c r="E876" s="1"/>
      <c r="F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H876" s="2"/>
    </row>
    <row r="877" ht="12.75" customHeight="1">
      <c r="A877" s="1"/>
      <c r="B877" s="1"/>
      <c r="C877" s="1"/>
      <c r="D877" s="1"/>
      <c r="E877" s="1"/>
      <c r="F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H877" s="2"/>
    </row>
    <row r="878" ht="12.75" customHeight="1">
      <c r="A878" s="1"/>
      <c r="B878" s="1"/>
      <c r="C878" s="1"/>
      <c r="D878" s="1"/>
      <c r="E878" s="1"/>
      <c r="F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H878" s="2"/>
    </row>
    <row r="879" ht="12.75" customHeight="1">
      <c r="A879" s="1"/>
      <c r="B879" s="1"/>
      <c r="C879" s="1"/>
      <c r="D879" s="1"/>
      <c r="E879" s="1"/>
      <c r="F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H879" s="2"/>
    </row>
    <row r="880" ht="12.75" customHeight="1">
      <c r="A880" s="1"/>
      <c r="B880" s="1"/>
      <c r="C880" s="1"/>
      <c r="D880" s="1"/>
      <c r="E880" s="1"/>
      <c r="F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H880" s="2"/>
    </row>
    <row r="881" ht="12.75" customHeight="1">
      <c r="A881" s="1"/>
      <c r="B881" s="1"/>
      <c r="C881" s="1"/>
      <c r="D881" s="1"/>
      <c r="E881" s="1"/>
      <c r="F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H881" s="2"/>
    </row>
    <row r="882" ht="12.75" customHeight="1">
      <c r="A882" s="1"/>
      <c r="B882" s="1"/>
      <c r="C882" s="1"/>
      <c r="D882" s="1"/>
      <c r="E882" s="1"/>
      <c r="F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H882" s="2"/>
    </row>
    <row r="883" ht="12.75" customHeight="1">
      <c r="A883" s="1"/>
      <c r="B883" s="1"/>
      <c r="C883" s="1"/>
      <c r="D883" s="1"/>
      <c r="E883" s="1"/>
      <c r="F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H883" s="2"/>
    </row>
    <row r="884" ht="12.75" customHeight="1">
      <c r="A884" s="1"/>
      <c r="B884" s="1"/>
      <c r="C884" s="1"/>
      <c r="D884" s="1"/>
      <c r="E884" s="1"/>
      <c r="F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H884" s="2"/>
    </row>
    <row r="885" ht="12.75" customHeight="1">
      <c r="A885" s="1"/>
      <c r="B885" s="1"/>
      <c r="C885" s="1"/>
      <c r="D885" s="1"/>
      <c r="E885" s="1"/>
      <c r="F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H885" s="2"/>
    </row>
    <row r="886" ht="12.75" customHeight="1">
      <c r="A886" s="1"/>
      <c r="B886" s="1"/>
      <c r="C886" s="1"/>
      <c r="D886" s="1"/>
      <c r="E886" s="1"/>
      <c r="F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H886" s="2"/>
    </row>
    <row r="887" ht="12.75" customHeight="1">
      <c r="A887" s="1"/>
      <c r="B887" s="1"/>
      <c r="C887" s="1"/>
      <c r="D887" s="1"/>
      <c r="E887" s="1"/>
      <c r="F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H887" s="2"/>
    </row>
    <row r="888" ht="12.75" customHeight="1">
      <c r="A888" s="1"/>
      <c r="B888" s="1"/>
      <c r="C888" s="1"/>
      <c r="D888" s="1"/>
      <c r="E888" s="1"/>
      <c r="F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H888" s="2"/>
    </row>
    <row r="889" ht="12.75" customHeight="1">
      <c r="A889" s="1"/>
      <c r="B889" s="1"/>
      <c r="C889" s="1"/>
      <c r="D889" s="1"/>
      <c r="E889" s="1"/>
      <c r="F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H889" s="2"/>
    </row>
    <row r="890" ht="12.75" customHeight="1">
      <c r="A890" s="1"/>
      <c r="B890" s="1"/>
      <c r="C890" s="1"/>
      <c r="D890" s="1"/>
      <c r="E890" s="1"/>
      <c r="F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H890" s="2"/>
    </row>
    <row r="891" ht="12.75" customHeight="1">
      <c r="A891" s="1"/>
      <c r="B891" s="1"/>
      <c r="C891" s="1"/>
      <c r="D891" s="1"/>
      <c r="E891" s="1"/>
      <c r="F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H891" s="2"/>
    </row>
    <row r="892" ht="12.75" customHeight="1">
      <c r="A892" s="1"/>
      <c r="B892" s="1"/>
      <c r="C892" s="1"/>
      <c r="D892" s="1"/>
      <c r="E892" s="1"/>
      <c r="F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H892" s="2"/>
    </row>
    <row r="893" ht="12.75" customHeight="1">
      <c r="A893" s="1"/>
      <c r="B893" s="1"/>
      <c r="C893" s="1"/>
      <c r="D893" s="1"/>
      <c r="E893" s="1"/>
      <c r="F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H893" s="2"/>
    </row>
    <row r="894" ht="12.75" customHeight="1">
      <c r="A894" s="1"/>
      <c r="B894" s="1"/>
      <c r="C894" s="1"/>
      <c r="D894" s="1"/>
      <c r="E894" s="1"/>
      <c r="F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H894" s="2"/>
    </row>
    <row r="895" ht="12.75" customHeight="1">
      <c r="A895" s="1"/>
      <c r="B895" s="1"/>
      <c r="C895" s="1"/>
      <c r="D895" s="1"/>
      <c r="E895" s="1"/>
      <c r="F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H895" s="2"/>
    </row>
    <row r="896" ht="12.75" customHeight="1">
      <c r="A896" s="1"/>
      <c r="B896" s="1"/>
      <c r="C896" s="1"/>
      <c r="D896" s="1"/>
      <c r="E896" s="1"/>
      <c r="F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H896" s="2"/>
    </row>
    <row r="897" ht="12.75" customHeight="1">
      <c r="A897" s="1"/>
      <c r="B897" s="1"/>
      <c r="C897" s="1"/>
      <c r="D897" s="1"/>
      <c r="E897" s="1"/>
      <c r="F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H897" s="2"/>
    </row>
    <row r="898" ht="12.75" customHeight="1">
      <c r="A898" s="1"/>
      <c r="B898" s="1"/>
      <c r="C898" s="1"/>
      <c r="D898" s="1"/>
      <c r="E898" s="1"/>
      <c r="F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H898" s="2"/>
    </row>
    <row r="899" ht="12.75" customHeight="1">
      <c r="A899" s="1"/>
      <c r="B899" s="1"/>
      <c r="C899" s="1"/>
      <c r="D899" s="1"/>
      <c r="E899" s="1"/>
      <c r="F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H899" s="2"/>
    </row>
    <row r="900" ht="12.75" customHeight="1">
      <c r="A900" s="1"/>
      <c r="B900" s="1"/>
      <c r="C900" s="1"/>
      <c r="D900" s="1"/>
      <c r="E900" s="1"/>
      <c r="F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H900" s="2"/>
    </row>
    <row r="901" ht="12.75" customHeight="1">
      <c r="A901" s="1"/>
      <c r="B901" s="1"/>
      <c r="C901" s="1"/>
      <c r="D901" s="1"/>
      <c r="E901" s="1"/>
      <c r="F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H901" s="2"/>
    </row>
    <row r="902" ht="12.75" customHeight="1">
      <c r="A902" s="1"/>
      <c r="B902" s="1"/>
      <c r="C902" s="1"/>
      <c r="D902" s="1"/>
      <c r="E902" s="1"/>
      <c r="F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H902" s="2"/>
    </row>
    <row r="903" ht="12.75" customHeight="1">
      <c r="A903" s="1"/>
      <c r="B903" s="1"/>
      <c r="C903" s="1"/>
      <c r="D903" s="1"/>
      <c r="E903" s="1"/>
      <c r="F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H903" s="2"/>
    </row>
    <row r="904" ht="12.75" customHeight="1">
      <c r="A904" s="1"/>
      <c r="B904" s="1"/>
      <c r="C904" s="1"/>
      <c r="D904" s="1"/>
      <c r="E904" s="1"/>
      <c r="F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H904" s="2"/>
    </row>
    <row r="905" ht="12.75" customHeight="1">
      <c r="A905" s="1"/>
      <c r="B905" s="1"/>
      <c r="C905" s="1"/>
      <c r="D905" s="1"/>
      <c r="E905" s="1"/>
      <c r="F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H905" s="2"/>
    </row>
    <row r="906" ht="12.75" customHeight="1">
      <c r="A906" s="1"/>
      <c r="B906" s="1"/>
      <c r="C906" s="1"/>
      <c r="D906" s="1"/>
      <c r="E906" s="1"/>
      <c r="F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H906" s="2"/>
    </row>
    <row r="907" ht="12.75" customHeight="1">
      <c r="A907" s="1"/>
      <c r="B907" s="1"/>
      <c r="C907" s="1"/>
      <c r="D907" s="1"/>
      <c r="E907" s="1"/>
      <c r="F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H907" s="2"/>
    </row>
    <row r="908" ht="12.75" customHeight="1">
      <c r="A908" s="1"/>
      <c r="B908" s="1"/>
      <c r="C908" s="1"/>
      <c r="D908" s="1"/>
      <c r="E908" s="1"/>
      <c r="F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H908" s="2"/>
    </row>
    <row r="909" ht="12.75" customHeight="1">
      <c r="A909" s="1"/>
      <c r="B909" s="1"/>
      <c r="C909" s="1"/>
      <c r="D909" s="1"/>
      <c r="E909" s="1"/>
      <c r="F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H909" s="2"/>
    </row>
    <row r="910" ht="12.75" customHeight="1">
      <c r="A910" s="1"/>
      <c r="B910" s="1"/>
      <c r="C910" s="1"/>
      <c r="D910" s="1"/>
      <c r="E910" s="1"/>
      <c r="F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H910" s="2"/>
    </row>
    <row r="911" ht="12.75" customHeight="1">
      <c r="A911" s="1"/>
      <c r="B911" s="1"/>
      <c r="C911" s="1"/>
      <c r="D911" s="1"/>
      <c r="E911" s="1"/>
      <c r="F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H911" s="2"/>
    </row>
    <row r="912" ht="12.75" customHeight="1">
      <c r="A912" s="1"/>
      <c r="B912" s="1"/>
      <c r="C912" s="1"/>
      <c r="D912" s="1"/>
      <c r="E912" s="1"/>
      <c r="F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H912" s="2"/>
    </row>
    <row r="913" ht="12.75" customHeight="1">
      <c r="A913" s="1"/>
      <c r="B913" s="1"/>
      <c r="C913" s="1"/>
      <c r="D913" s="1"/>
      <c r="E913" s="1"/>
      <c r="F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H913" s="2"/>
    </row>
    <row r="914" ht="12.75" customHeight="1">
      <c r="A914" s="1"/>
      <c r="B914" s="1"/>
      <c r="C914" s="1"/>
      <c r="D914" s="1"/>
      <c r="E914" s="1"/>
      <c r="F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H914" s="2"/>
    </row>
    <row r="915" ht="12.75" customHeight="1">
      <c r="A915" s="1"/>
      <c r="B915" s="1"/>
      <c r="C915" s="1"/>
      <c r="D915" s="1"/>
      <c r="E915" s="1"/>
      <c r="F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H915" s="2"/>
    </row>
    <row r="916" ht="12.75" customHeight="1">
      <c r="A916" s="1"/>
      <c r="B916" s="1"/>
      <c r="C916" s="1"/>
      <c r="D916" s="1"/>
      <c r="E916" s="1"/>
      <c r="F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H916" s="2"/>
    </row>
    <row r="917" ht="12.75" customHeight="1">
      <c r="A917" s="1"/>
      <c r="B917" s="1"/>
      <c r="C917" s="1"/>
      <c r="D917" s="1"/>
      <c r="E917" s="1"/>
      <c r="F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H917" s="2"/>
    </row>
    <row r="918" ht="12.75" customHeight="1">
      <c r="A918" s="1"/>
      <c r="B918" s="1"/>
      <c r="C918" s="1"/>
      <c r="D918" s="1"/>
      <c r="E918" s="1"/>
      <c r="F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H918" s="2"/>
    </row>
    <row r="919" ht="12.75" customHeight="1">
      <c r="A919" s="1"/>
      <c r="B919" s="1"/>
      <c r="C919" s="1"/>
      <c r="D919" s="1"/>
      <c r="E919" s="1"/>
      <c r="F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H919" s="2"/>
    </row>
    <row r="920" ht="12.75" customHeight="1">
      <c r="A920" s="1"/>
      <c r="B920" s="1"/>
      <c r="C920" s="1"/>
      <c r="D920" s="1"/>
      <c r="E920" s="1"/>
      <c r="F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H920" s="2"/>
    </row>
    <row r="921" ht="12.75" customHeight="1">
      <c r="A921" s="1"/>
      <c r="B921" s="1"/>
      <c r="C921" s="1"/>
      <c r="D921" s="1"/>
      <c r="E921" s="1"/>
      <c r="F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H921" s="2"/>
    </row>
    <row r="922" ht="12.75" customHeight="1">
      <c r="A922" s="1"/>
      <c r="B922" s="1"/>
      <c r="C922" s="1"/>
      <c r="D922" s="1"/>
      <c r="E922" s="1"/>
      <c r="F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H922" s="2"/>
    </row>
    <row r="923" ht="12.75" customHeight="1">
      <c r="A923" s="1"/>
      <c r="B923" s="1"/>
      <c r="C923" s="1"/>
      <c r="D923" s="1"/>
      <c r="E923" s="1"/>
      <c r="F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H923" s="2"/>
    </row>
    <row r="924" ht="12.75" customHeight="1">
      <c r="A924" s="1"/>
      <c r="B924" s="1"/>
      <c r="C924" s="1"/>
      <c r="D924" s="1"/>
      <c r="E924" s="1"/>
      <c r="F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H924" s="2"/>
    </row>
    <row r="925" ht="12.75" customHeight="1">
      <c r="A925" s="1"/>
      <c r="B925" s="1"/>
      <c r="C925" s="1"/>
      <c r="D925" s="1"/>
      <c r="E925" s="1"/>
      <c r="F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H925" s="2"/>
    </row>
    <row r="926" ht="12.75" customHeight="1">
      <c r="A926" s="1"/>
      <c r="B926" s="1"/>
      <c r="C926" s="1"/>
      <c r="D926" s="1"/>
      <c r="E926" s="1"/>
      <c r="F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H926" s="2"/>
    </row>
    <row r="927" ht="12.75" customHeight="1">
      <c r="A927" s="1"/>
      <c r="B927" s="1"/>
      <c r="C927" s="1"/>
      <c r="D927" s="1"/>
      <c r="E927" s="1"/>
      <c r="F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H927" s="2"/>
    </row>
    <row r="928" ht="12.75" customHeight="1">
      <c r="A928" s="1"/>
      <c r="B928" s="1"/>
      <c r="C928" s="1"/>
      <c r="D928" s="1"/>
      <c r="E928" s="1"/>
      <c r="F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H928" s="2"/>
    </row>
    <row r="929" ht="12.75" customHeight="1">
      <c r="A929" s="1"/>
      <c r="B929" s="1"/>
      <c r="C929" s="1"/>
      <c r="D929" s="1"/>
      <c r="E929" s="1"/>
      <c r="F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H929" s="2"/>
    </row>
    <row r="930" ht="12.75" customHeight="1">
      <c r="A930" s="1"/>
      <c r="B930" s="1"/>
      <c r="C930" s="1"/>
      <c r="D930" s="1"/>
      <c r="E930" s="1"/>
      <c r="F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H930" s="2"/>
    </row>
    <row r="931" ht="12.75" customHeight="1">
      <c r="A931" s="1"/>
      <c r="B931" s="1"/>
      <c r="C931" s="1"/>
      <c r="D931" s="1"/>
      <c r="E931" s="1"/>
      <c r="F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H931" s="2"/>
    </row>
    <row r="932" ht="12.75" customHeight="1">
      <c r="A932" s="1"/>
      <c r="B932" s="1"/>
      <c r="C932" s="1"/>
      <c r="D932" s="1"/>
      <c r="E932" s="1"/>
      <c r="F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H932" s="2"/>
    </row>
    <row r="933" ht="12.75" customHeight="1">
      <c r="A933" s="1"/>
      <c r="B933" s="1"/>
      <c r="C933" s="1"/>
      <c r="D933" s="1"/>
      <c r="E933" s="1"/>
      <c r="F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H933" s="2"/>
    </row>
    <row r="934" ht="12.75" customHeight="1">
      <c r="A934" s="1"/>
      <c r="B934" s="1"/>
      <c r="C934" s="1"/>
      <c r="D934" s="1"/>
      <c r="E934" s="1"/>
      <c r="F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H934" s="2"/>
    </row>
    <row r="935" ht="12.75" customHeight="1">
      <c r="A935" s="1"/>
      <c r="B935" s="1"/>
      <c r="C935" s="1"/>
      <c r="D935" s="1"/>
      <c r="E935" s="1"/>
      <c r="F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H935" s="2"/>
    </row>
    <row r="936" ht="12.75" customHeight="1">
      <c r="A936" s="1"/>
      <c r="B936" s="1"/>
      <c r="C936" s="1"/>
      <c r="D936" s="1"/>
      <c r="E936" s="1"/>
      <c r="F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H936" s="2"/>
    </row>
    <row r="937" ht="12.75" customHeight="1">
      <c r="A937" s="1"/>
      <c r="B937" s="1"/>
      <c r="C937" s="1"/>
      <c r="D937" s="1"/>
      <c r="E937" s="1"/>
      <c r="F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H937" s="2"/>
    </row>
    <row r="938" ht="12.75" customHeight="1">
      <c r="A938" s="1"/>
      <c r="B938" s="1"/>
      <c r="C938" s="1"/>
      <c r="D938" s="1"/>
      <c r="E938" s="1"/>
      <c r="F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H938" s="2"/>
    </row>
    <row r="939" ht="12.75" customHeight="1">
      <c r="A939" s="1"/>
      <c r="B939" s="1"/>
      <c r="C939" s="1"/>
      <c r="D939" s="1"/>
      <c r="E939" s="1"/>
      <c r="F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H939" s="2"/>
    </row>
    <row r="940" ht="12.75" customHeight="1">
      <c r="A940" s="1"/>
      <c r="B940" s="1"/>
      <c r="C940" s="1"/>
      <c r="D940" s="1"/>
      <c r="E940" s="1"/>
      <c r="F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H940" s="2"/>
    </row>
    <row r="941" ht="12.75" customHeight="1">
      <c r="A941" s="1"/>
      <c r="B941" s="1"/>
      <c r="C941" s="1"/>
      <c r="D941" s="1"/>
      <c r="E941" s="1"/>
      <c r="F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H941" s="2"/>
    </row>
    <row r="942" ht="12.75" customHeight="1">
      <c r="A942" s="1"/>
      <c r="B942" s="1"/>
      <c r="C942" s="1"/>
      <c r="D942" s="1"/>
      <c r="E942" s="1"/>
      <c r="F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H942" s="2"/>
    </row>
    <row r="943" ht="12.75" customHeight="1">
      <c r="A943" s="1"/>
      <c r="B943" s="1"/>
      <c r="C943" s="1"/>
      <c r="D943" s="1"/>
      <c r="E943" s="1"/>
      <c r="F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H943" s="2"/>
    </row>
    <row r="944" ht="12.75" customHeight="1">
      <c r="A944" s="1"/>
      <c r="B944" s="1"/>
      <c r="C944" s="1"/>
      <c r="D944" s="1"/>
      <c r="E944" s="1"/>
      <c r="F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H944" s="2"/>
    </row>
    <row r="945" ht="12.75" customHeight="1">
      <c r="A945" s="1"/>
      <c r="B945" s="1"/>
      <c r="C945" s="1"/>
      <c r="D945" s="1"/>
      <c r="E945" s="1"/>
      <c r="F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H945" s="2"/>
    </row>
    <row r="946" ht="12.75" customHeight="1">
      <c r="A946" s="1"/>
      <c r="B946" s="1"/>
      <c r="C946" s="1"/>
      <c r="D946" s="1"/>
      <c r="E946" s="1"/>
      <c r="F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H946" s="2"/>
    </row>
    <row r="947" ht="12.75" customHeight="1">
      <c r="A947" s="1"/>
      <c r="B947" s="1"/>
      <c r="C947" s="1"/>
      <c r="D947" s="1"/>
      <c r="E947" s="1"/>
      <c r="F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H947" s="2"/>
    </row>
    <row r="948" ht="12.75" customHeight="1">
      <c r="A948" s="1"/>
      <c r="B948" s="1"/>
      <c r="C948" s="1"/>
      <c r="D948" s="1"/>
      <c r="E948" s="1"/>
      <c r="F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H948" s="2"/>
    </row>
    <row r="949" ht="12.75" customHeight="1">
      <c r="A949" s="1"/>
      <c r="B949" s="1"/>
      <c r="C949" s="1"/>
      <c r="D949" s="1"/>
      <c r="E949" s="1"/>
      <c r="F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H949" s="2"/>
    </row>
    <row r="950" ht="12.75" customHeight="1">
      <c r="A950" s="1"/>
      <c r="B950" s="1"/>
      <c r="C950" s="1"/>
      <c r="D950" s="1"/>
      <c r="E950" s="1"/>
      <c r="F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H950" s="2"/>
    </row>
    <row r="951" ht="12.75" customHeight="1">
      <c r="A951" s="1"/>
      <c r="B951" s="1"/>
      <c r="C951" s="1"/>
      <c r="D951" s="1"/>
      <c r="E951" s="1"/>
      <c r="F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H951" s="2"/>
    </row>
    <row r="952" ht="12.75" customHeight="1">
      <c r="A952" s="1"/>
      <c r="B952" s="1"/>
      <c r="C952" s="1"/>
      <c r="D952" s="1"/>
      <c r="E952" s="1"/>
      <c r="F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H952" s="2"/>
    </row>
    <row r="953" ht="12.75" customHeight="1">
      <c r="A953" s="1"/>
      <c r="B953" s="1"/>
      <c r="C953" s="1"/>
      <c r="D953" s="1"/>
      <c r="E953" s="1"/>
      <c r="F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H953" s="2"/>
    </row>
    <row r="954" ht="12.75" customHeight="1">
      <c r="A954" s="1"/>
      <c r="B954" s="1"/>
      <c r="C954" s="1"/>
      <c r="D954" s="1"/>
      <c r="E954" s="1"/>
      <c r="F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H954" s="2"/>
    </row>
    <row r="955" ht="12.75" customHeight="1">
      <c r="A955" s="1"/>
      <c r="B955" s="1"/>
      <c r="C955" s="1"/>
      <c r="D955" s="1"/>
      <c r="E955" s="1"/>
      <c r="F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H955" s="2"/>
    </row>
    <row r="956" ht="12.75" customHeight="1">
      <c r="A956" s="1"/>
      <c r="B956" s="1"/>
      <c r="C956" s="1"/>
      <c r="D956" s="1"/>
      <c r="E956" s="1"/>
      <c r="F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H956" s="2"/>
    </row>
    <row r="957" ht="12.75" customHeight="1">
      <c r="A957" s="1"/>
      <c r="B957" s="1"/>
      <c r="C957" s="1"/>
      <c r="D957" s="1"/>
      <c r="E957" s="1"/>
      <c r="F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H957" s="2"/>
    </row>
    <row r="958" ht="12.75" customHeight="1">
      <c r="A958" s="1"/>
      <c r="B958" s="1"/>
      <c r="C958" s="1"/>
      <c r="D958" s="1"/>
      <c r="E958" s="1"/>
      <c r="F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H958" s="2"/>
    </row>
    <row r="959" ht="12.75" customHeight="1">
      <c r="A959" s="1"/>
      <c r="B959" s="1"/>
      <c r="C959" s="1"/>
      <c r="D959" s="1"/>
      <c r="E959" s="1"/>
      <c r="F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H959" s="2"/>
    </row>
    <row r="960" ht="12.75" customHeight="1">
      <c r="A960" s="1"/>
      <c r="B960" s="1"/>
      <c r="C960" s="1"/>
      <c r="D960" s="1"/>
      <c r="E960" s="1"/>
      <c r="F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H960" s="2"/>
    </row>
    <row r="961" ht="12.75" customHeight="1">
      <c r="A961" s="1"/>
      <c r="B961" s="1"/>
      <c r="C961" s="1"/>
      <c r="D961" s="1"/>
      <c r="E961" s="1"/>
      <c r="F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H961" s="2"/>
    </row>
    <row r="962" ht="12.75" customHeight="1">
      <c r="A962" s="1"/>
      <c r="B962" s="1"/>
      <c r="C962" s="1"/>
      <c r="D962" s="1"/>
      <c r="E962" s="1"/>
      <c r="F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H962" s="2"/>
    </row>
    <row r="963" ht="12.75" customHeight="1">
      <c r="A963" s="1"/>
      <c r="B963" s="1"/>
      <c r="C963" s="1"/>
      <c r="D963" s="1"/>
      <c r="E963" s="1"/>
      <c r="F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H963" s="2"/>
    </row>
    <row r="964" ht="12.75" customHeight="1">
      <c r="A964" s="1"/>
      <c r="B964" s="1"/>
      <c r="C964" s="1"/>
      <c r="D964" s="1"/>
      <c r="E964" s="1"/>
      <c r="F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H964" s="2"/>
    </row>
    <row r="965" ht="12.75" customHeight="1">
      <c r="A965" s="1"/>
      <c r="B965" s="1"/>
      <c r="C965" s="1"/>
      <c r="D965" s="1"/>
      <c r="E965" s="1"/>
      <c r="F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H965" s="2"/>
    </row>
    <row r="966" ht="12.75" customHeight="1">
      <c r="A966" s="1"/>
      <c r="B966" s="1"/>
      <c r="C966" s="1"/>
      <c r="D966" s="1"/>
      <c r="E966" s="1"/>
      <c r="F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H966" s="2"/>
    </row>
    <row r="967" ht="12.75" customHeight="1">
      <c r="A967" s="1"/>
      <c r="B967" s="1"/>
      <c r="C967" s="1"/>
      <c r="D967" s="1"/>
      <c r="E967" s="1"/>
      <c r="F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H967" s="2"/>
    </row>
    <row r="968" ht="12.75" customHeight="1">
      <c r="A968" s="1"/>
      <c r="B968" s="1"/>
      <c r="C968" s="1"/>
      <c r="D968" s="1"/>
      <c r="E968" s="1"/>
      <c r="F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H968" s="2"/>
    </row>
    <row r="969" ht="12.75" customHeight="1">
      <c r="A969" s="1"/>
      <c r="B969" s="1"/>
      <c r="C969" s="1"/>
      <c r="D969" s="1"/>
      <c r="E969" s="1"/>
      <c r="F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H969" s="2"/>
    </row>
    <row r="970" ht="12.75" customHeight="1">
      <c r="A970" s="1"/>
      <c r="B970" s="1"/>
      <c r="C970" s="1"/>
      <c r="D970" s="1"/>
      <c r="E970" s="1"/>
      <c r="F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H970" s="2"/>
    </row>
    <row r="971" ht="12.75" customHeight="1">
      <c r="A971" s="1"/>
      <c r="B971" s="1"/>
      <c r="C971" s="1"/>
      <c r="D971" s="1"/>
      <c r="E971" s="1"/>
      <c r="F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H971" s="2"/>
    </row>
    <row r="972" ht="12.75" customHeight="1">
      <c r="A972" s="1"/>
      <c r="B972" s="1"/>
      <c r="C972" s="1"/>
      <c r="D972" s="1"/>
      <c r="E972" s="1"/>
      <c r="F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H972" s="2"/>
    </row>
    <row r="973" ht="12.75" customHeight="1">
      <c r="A973" s="1"/>
      <c r="B973" s="1"/>
      <c r="C973" s="1"/>
      <c r="D973" s="1"/>
      <c r="E973" s="1"/>
      <c r="F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H973" s="2"/>
    </row>
    <row r="974" ht="12.75" customHeight="1">
      <c r="A974" s="1"/>
      <c r="B974" s="1"/>
      <c r="C974" s="1"/>
      <c r="D974" s="1"/>
      <c r="E974" s="1"/>
      <c r="F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H974" s="2"/>
    </row>
    <row r="975" ht="12.75" customHeight="1">
      <c r="A975" s="1"/>
      <c r="B975" s="1"/>
      <c r="C975" s="1"/>
      <c r="D975" s="1"/>
      <c r="E975" s="1"/>
      <c r="F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H975" s="2"/>
    </row>
    <row r="976" ht="12.75" customHeight="1">
      <c r="A976" s="1"/>
      <c r="B976" s="1"/>
      <c r="C976" s="1"/>
      <c r="D976" s="1"/>
      <c r="E976" s="1"/>
      <c r="F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H976" s="2"/>
    </row>
    <row r="977" ht="12.75" customHeight="1">
      <c r="A977" s="1"/>
      <c r="B977" s="1"/>
      <c r="C977" s="1"/>
      <c r="D977" s="1"/>
      <c r="E977" s="1"/>
      <c r="F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H977" s="2"/>
    </row>
    <row r="978" ht="12.75" customHeight="1">
      <c r="A978" s="1"/>
      <c r="B978" s="1"/>
      <c r="C978" s="1"/>
      <c r="D978" s="1"/>
      <c r="E978" s="1"/>
      <c r="F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H978" s="2"/>
    </row>
    <row r="979" ht="12.75" customHeight="1">
      <c r="A979" s="1"/>
      <c r="B979" s="1"/>
      <c r="C979" s="1"/>
      <c r="D979" s="1"/>
      <c r="E979" s="1"/>
      <c r="F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H979" s="2"/>
    </row>
    <row r="980" ht="12.75" customHeight="1">
      <c r="A980" s="1"/>
      <c r="B980" s="1"/>
      <c r="C980" s="1"/>
      <c r="D980" s="1"/>
      <c r="E980" s="1"/>
      <c r="F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H980" s="2"/>
    </row>
    <row r="981" ht="12.75" customHeight="1">
      <c r="A981" s="1"/>
      <c r="B981" s="1"/>
      <c r="C981" s="1"/>
      <c r="D981" s="1"/>
      <c r="E981" s="1"/>
      <c r="F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H981" s="2"/>
    </row>
    <row r="982" ht="12.75" customHeight="1">
      <c r="A982" s="1"/>
      <c r="B982" s="1"/>
      <c r="C982" s="1"/>
      <c r="D982" s="1"/>
      <c r="E982" s="1"/>
      <c r="F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H982" s="2"/>
    </row>
    <row r="983" ht="12.75" customHeight="1">
      <c r="A983" s="1"/>
      <c r="B983" s="1"/>
      <c r="C983" s="1"/>
      <c r="D983" s="1"/>
      <c r="E983" s="1"/>
      <c r="F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H983" s="2"/>
    </row>
    <row r="984" ht="12.75" customHeight="1">
      <c r="A984" s="1"/>
      <c r="B984" s="1"/>
      <c r="C984" s="1"/>
      <c r="D984" s="1"/>
      <c r="E984" s="1"/>
      <c r="F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H984" s="2"/>
    </row>
    <row r="985" ht="12.75" customHeight="1">
      <c r="A985" s="1"/>
      <c r="B985" s="1"/>
      <c r="C985" s="1"/>
      <c r="D985" s="1"/>
      <c r="E985" s="1"/>
      <c r="F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H985" s="2"/>
    </row>
    <row r="986" ht="12.75" customHeight="1">
      <c r="A986" s="1"/>
      <c r="B986" s="1"/>
      <c r="C986" s="1"/>
      <c r="D986" s="1"/>
      <c r="E986" s="1"/>
      <c r="F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H986" s="2"/>
    </row>
    <row r="987" ht="12.75" customHeight="1">
      <c r="A987" s="1"/>
      <c r="B987" s="1"/>
      <c r="C987" s="1"/>
      <c r="D987" s="1"/>
      <c r="E987" s="1"/>
      <c r="F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H987" s="2"/>
    </row>
    <row r="988" ht="12.75" customHeight="1">
      <c r="A988" s="1"/>
      <c r="B988" s="1"/>
      <c r="C988" s="1"/>
      <c r="D988" s="1"/>
      <c r="E988" s="1"/>
      <c r="F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H988" s="2"/>
    </row>
    <row r="989" ht="12.75" customHeight="1">
      <c r="A989" s="1"/>
      <c r="B989" s="1"/>
      <c r="C989" s="1"/>
      <c r="D989" s="1"/>
      <c r="E989" s="1"/>
      <c r="F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H989" s="2"/>
    </row>
    <row r="990" ht="12.75" customHeight="1">
      <c r="A990" s="1"/>
      <c r="B990" s="1"/>
      <c r="C990" s="1"/>
      <c r="D990" s="1"/>
      <c r="E990" s="1"/>
      <c r="F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H990" s="2"/>
    </row>
    <row r="991" ht="12.75" customHeight="1">
      <c r="A991" s="1"/>
      <c r="B991" s="1"/>
      <c r="C991" s="1"/>
      <c r="D991" s="1"/>
      <c r="E991" s="1"/>
      <c r="F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H991" s="2"/>
    </row>
    <row r="992" ht="12.75" customHeight="1">
      <c r="A992" s="1"/>
      <c r="B992" s="1"/>
      <c r="C992" s="1"/>
      <c r="D992" s="1"/>
      <c r="E992" s="1"/>
      <c r="F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H992" s="2"/>
    </row>
    <row r="993" ht="12.75" customHeight="1">
      <c r="A993" s="1"/>
      <c r="B993" s="1"/>
      <c r="C993" s="1"/>
      <c r="D993" s="1"/>
      <c r="E993" s="1"/>
      <c r="F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H993" s="2"/>
    </row>
    <row r="994" ht="12.75" customHeight="1">
      <c r="A994" s="1"/>
      <c r="B994" s="1"/>
      <c r="C994" s="1"/>
      <c r="D994" s="1"/>
      <c r="E994" s="1"/>
      <c r="F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H994" s="2"/>
    </row>
    <row r="995" ht="12.75" customHeight="1">
      <c r="A995" s="1"/>
      <c r="B995" s="1"/>
      <c r="C995" s="1"/>
      <c r="D995" s="1"/>
      <c r="E995" s="1"/>
      <c r="F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H995" s="2"/>
    </row>
    <row r="996" ht="12.75" customHeight="1">
      <c r="A996" s="1"/>
      <c r="B996" s="1"/>
      <c r="C996" s="1"/>
      <c r="D996" s="1"/>
      <c r="E996" s="1"/>
      <c r="F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H996" s="2"/>
    </row>
    <row r="997" ht="12.75" customHeight="1">
      <c r="A997" s="1"/>
      <c r="B997" s="1"/>
      <c r="C997" s="1"/>
      <c r="D997" s="1"/>
      <c r="E997" s="1"/>
      <c r="F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H997" s="2"/>
    </row>
    <row r="998" ht="12.75" customHeight="1">
      <c r="A998" s="1"/>
      <c r="B998" s="1"/>
      <c r="C998" s="1"/>
      <c r="D998" s="1"/>
      <c r="E998" s="1"/>
      <c r="F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H998" s="2"/>
    </row>
    <row r="999" ht="12.75" customHeight="1">
      <c r="A999" s="1"/>
      <c r="B999" s="1"/>
      <c r="C999" s="1"/>
      <c r="D999" s="1"/>
      <c r="E999" s="1"/>
      <c r="F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H999" s="2"/>
    </row>
    <row r="1000" ht="12.75" customHeight="1">
      <c r="A1000" s="1"/>
      <c r="B1000" s="1"/>
      <c r="C1000" s="1"/>
      <c r="D1000" s="1"/>
      <c r="E1000" s="1"/>
      <c r="F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H1000" s="2"/>
    </row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stopIfTrue="1" operator="between">
      <formula>1</formula>
      <formula>300</formula>
    </cfRule>
  </conditionalFormatting>
  <conditionalFormatting sqref="I9:N9">
    <cfRule type="cellIs" dxfId="1" priority="2" stopIfTrue="1" operator="lessThanOrEqual">
      <formula>0</formula>
    </cfRule>
  </conditionalFormatting>
  <conditionalFormatting sqref="I11:L11">
    <cfRule type="cellIs" dxfId="0" priority="3" stopIfTrue="1" operator="between">
      <formula>1</formula>
      <formula>300</formula>
    </cfRule>
  </conditionalFormatting>
  <conditionalFormatting sqref="I11:L11">
    <cfRule type="cellIs" dxfId="1" priority="4" stopIfTrue="1" operator="lessThanOrEqual">
      <formula>0</formula>
    </cfRule>
  </conditionalFormatting>
  <conditionalFormatting sqref="I13:L13">
    <cfRule type="cellIs" dxfId="0" priority="5" stopIfTrue="1" operator="between">
      <formula>1</formula>
      <formula>300</formula>
    </cfRule>
  </conditionalFormatting>
  <conditionalFormatting sqref="I13:L13">
    <cfRule type="cellIs" dxfId="1" priority="6" stopIfTrue="1" operator="lessThanOrEqual">
      <formula>0</formula>
    </cfRule>
  </conditionalFormatting>
  <conditionalFormatting sqref="I29:L29">
    <cfRule type="cellIs" dxfId="0" priority="7" stopIfTrue="1" operator="between">
      <formula>1</formula>
      <formula>300</formula>
    </cfRule>
  </conditionalFormatting>
  <conditionalFormatting sqref="I29:L29">
    <cfRule type="cellIs" dxfId="1" priority="8" stopIfTrue="1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409448818898" footer="0.0" header="0.0" left="0.275590551181102" right="0.275590551181102" top="0.275590551181102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25"/>
    <col customWidth="1" min="2" max="2" width="11.75"/>
    <col customWidth="1" min="3" max="3" width="12.25"/>
    <col customWidth="1" min="4" max="26" width="9.13"/>
  </cols>
  <sheetData>
    <row r="1" ht="12.75" customHeight="1">
      <c r="A1" s="1" t="s">
        <v>104</v>
      </c>
    </row>
    <row r="2" ht="12.75" customHeight="1">
      <c r="A2" s="31" t="s">
        <v>43</v>
      </c>
      <c r="B2" s="168" t="s">
        <v>105</v>
      </c>
      <c r="C2" s="31" t="s">
        <v>106</v>
      </c>
    </row>
    <row r="3" ht="12.75" customHeight="1">
      <c r="A3" s="169">
        <v>30.0</v>
      </c>
      <c r="B3" s="168">
        <v>1.0</v>
      </c>
      <c r="C3" s="168">
        <v>1.0</v>
      </c>
    </row>
    <row r="4" ht="12.75" customHeight="1">
      <c r="A4" s="169">
        <v>31.0</v>
      </c>
      <c r="B4" s="168">
        <v>1.016</v>
      </c>
      <c r="C4" s="168">
        <v>1.016</v>
      </c>
    </row>
    <row r="5" ht="12.75" customHeight="1">
      <c r="A5" s="169">
        <v>32.0</v>
      </c>
      <c r="B5" s="168">
        <v>1.031</v>
      </c>
      <c r="C5" s="168">
        <v>1.017</v>
      </c>
    </row>
    <row r="6" ht="12.75" customHeight="1">
      <c r="A6" s="169">
        <v>33.0</v>
      </c>
      <c r="B6" s="168">
        <v>1.046</v>
      </c>
      <c r="C6" s="168">
        <v>1.046</v>
      </c>
    </row>
    <row r="7" ht="12.75" customHeight="1">
      <c r="A7" s="169">
        <v>34.0</v>
      </c>
      <c r="B7" s="168">
        <v>1.059</v>
      </c>
      <c r="C7" s="168">
        <v>1.059</v>
      </c>
    </row>
    <row r="8" ht="12.75" customHeight="1">
      <c r="A8" s="169">
        <v>35.0</v>
      </c>
      <c r="B8" s="168">
        <v>1.072</v>
      </c>
      <c r="C8" s="168">
        <v>1.072</v>
      </c>
    </row>
    <row r="9" ht="12.75" customHeight="1">
      <c r="A9" s="169">
        <v>36.0</v>
      </c>
      <c r="B9" s="168">
        <v>1.083</v>
      </c>
      <c r="C9" s="168">
        <v>1.084</v>
      </c>
    </row>
    <row r="10" ht="12.75" customHeight="1">
      <c r="A10" s="169">
        <v>37.0</v>
      </c>
      <c r="B10" s="168">
        <v>1.096</v>
      </c>
      <c r="C10" s="168">
        <v>1.097</v>
      </c>
    </row>
    <row r="11" ht="12.75" customHeight="1">
      <c r="A11" s="169">
        <v>38.0</v>
      </c>
      <c r="B11" s="168">
        <v>1.109</v>
      </c>
      <c r="C11" s="168">
        <v>1.11</v>
      </c>
    </row>
    <row r="12" ht="12.75" customHeight="1">
      <c r="A12" s="169">
        <v>39.0</v>
      </c>
      <c r="B12" s="168">
        <v>1.122</v>
      </c>
      <c r="C12" s="168">
        <v>1.124</v>
      </c>
    </row>
    <row r="13" ht="12.75" customHeight="1">
      <c r="A13" s="169">
        <v>40.0</v>
      </c>
      <c r="B13" s="168">
        <v>1.135</v>
      </c>
      <c r="C13" s="168">
        <v>1.138</v>
      </c>
    </row>
    <row r="14" ht="12.75" customHeight="1">
      <c r="A14" s="169">
        <v>41.0</v>
      </c>
      <c r="B14" s="168">
        <v>1.149</v>
      </c>
      <c r="C14" s="168">
        <v>1.153</v>
      </c>
    </row>
    <row r="15" ht="12.75" customHeight="1">
      <c r="A15" s="169">
        <v>42.0</v>
      </c>
      <c r="B15" s="168">
        <v>1.162</v>
      </c>
      <c r="C15" s="168">
        <v>1.17</v>
      </c>
    </row>
    <row r="16" ht="12.75" customHeight="1">
      <c r="A16" s="169">
        <v>43.0</v>
      </c>
      <c r="B16" s="168">
        <v>1.176</v>
      </c>
      <c r="C16" s="168">
        <v>1.187</v>
      </c>
    </row>
    <row r="17" ht="12.75" customHeight="1">
      <c r="A17" s="169">
        <v>44.0</v>
      </c>
      <c r="B17" s="168">
        <v>1.189</v>
      </c>
      <c r="C17" s="168">
        <v>1.205</v>
      </c>
    </row>
    <row r="18" ht="12.75" customHeight="1">
      <c r="A18" s="169">
        <v>45.0</v>
      </c>
      <c r="B18" s="168">
        <v>1.203</v>
      </c>
      <c r="C18" s="168">
        <v>1.223</v>
      </c>
    </row>
    <row r="19" ht="12.75" customHeight="1">
      <c r="A19" s="169">
        <v>46.0</v>
      </c>
      <c r="B19" s="168">
        <v>1.218</v>
      </c>
      <c r="C19" s="168">
        <v>1.244</v>
      </c>
    </row>
    <row r="20" ht="12.75" customHeight="1">
      <c r="A20" s="169">
        <v>47.0</v>
      </c>
      <c r="B20" s="168">
        <v>1.233</v>
      </c>
      <c r="C20" s="168">
        <v>1.265</v>
      </c>
    </row>
    <row r="21" ht="12.75" customHeight="1">
      <c r="A21" s="169">
        <v>48.0</v>
      </c>
      <c r="B21" s="168">
        <v>1.248</v>
      </c>
      <c r="C21" s="168">
        <v>1.288</v>
      </c>
    </row>
    <row r="22" ht="12.75" customHeight="1">
      <c r="A22" s="169">
        <v>49.0</v>
      </c>
      <c r="B22" s="168">
        <v>1.263</v>
      </c>
      <c r="C22" s="168">
        <v>1.313</v>
      </c>
    </row>
    <row r="23" ht="12.75" customHeight="1">
      <c r="A23" s="169">
        <v>50.0</v>
      </c>
      <c r="B23" s="168">
        <v>1.279</v>
      </c>
      <c r="C23" s="168">
        <v>1.34</v>
      </c>
    </row>
    <row r="24" ht="12.75" customHeight="1">
      <c r="A24" s="169">
        <v>51.0</v>
      </c>
      <c r="B24" s="168">
        <v>1.297</v>
      </c>
      <c r="C24" s="168">
        <v>1.369</v>
      </c>
    </row>
    <row r="25" ht="12.75" customHeight="1">
      <c r="A25" s="169">
        <v>52.0</v>
      </c>
      <c r="B25" s="168">
        <v>1.316</v>
      </c>
      <c r="C25" s="168">
        <v>1.401</v>
      </c>
    </row>
    <row r="26" ht="12.75" customHeight="1">
      <c r="A26" s="169">
        <v>53.0</v>
      </c>
      <c r="B26" s="168">
        <v>1.338</v>
      </c>
      <c r="C26" s="168">
        <v>1.435</v>
      </c>
    </row>
    <row r="27" ht="12.75" customHeight="1">
      <c r="A27" s="169">
        <v>54.0</v>
      </c>
      <c r="B27" s="168">
        <v>1.361</v>
      </c>
      <c r="C27" s="168">
        <v>1.47</v>
      </c>
    </row>
    <row r="28" ht="12.75" customHeight="1">
      <c r="A28" s="169">
        <v>55.0</v>
      </c>
      <c r="B28" s="168">
        <v>1.385</v>
      </c>
      <c r="C28" s="168">
        <v>1.507</v>
      </c>
    </row>
    <row r="29" ht="12.75" customHeight="1">
      <c r="A29" s="169">
        <v>56.0</v>
      </c>
      <c r="B29" s="168">
        <v>1.411</v>
      </c>
      <c r="C29" s="170">
        <v>1.545</v>
      </c>
    </row>
    <row r="30" ht="12.75" customHeight="1">
      <c r="A30" s="169">
        <v>57.0</v>
      </c>
      <c r="B30" s="168">
        <v>1.437</v>
      </c>
      <c r="C30" s="171">
        <v>1.585</v>
      </c>
    </row>
    <row r="31" ht="12.75" customHeight="1">
      <c r="A31" s="169">
        <v>58.0</v>
      </c>
      <c r="B31" s="168">
        <v>1.462</v>
      </c>
      <c r="C31" s="170">
        <v>1.625</v>
      </c>
    </row>
    <row r="32" ht="12.75" customHeight="1">
      <c r="A32" s="169">
        <v>59.0</v>
      </c>
      <c r="B32" s="168">
        <v>1.488</v>
      </c>
      <c r="C32" s="171">
        <v>1.665</v>
      </c>
    </row>
    <row r="33" ht="12.75" customHeight="1">
      <c r="A33" s="169">
        <v>60.0</v>
      </c>
      <c r="B33" s="168">
        <v>1.514</v>
      </c>
      <c r="C33" s="170">
        <v>1.705</v>
      </c>
    </row>
    <row r="34" ht="12.75" customHeight="1">
      <c r="A34" s="169">
        <v>61.0</v>
      </c>
      <c r="B34" s="168">
        <v>1.541</v>
      </c>
      <c r="C34" s="171">
        <v>1.744</v>
      </c>
    </row>
    <row r="35" ht="12.75" customHeight="1">
      <c r="A35" s="169">
        <v>62.0</v>
      </c>
      <c r="B35" s="168">
        <v>1.568</v>
      </c>
      <c r="C35" s="170">
        <v>1.778</v>
      </c>
    </row>
    <row r="36" ht="12.75" customHeight="1">
      <c r="A36" s="169">
        <v>63.0</v>
      </c>
      <c r="B36" s="168">
        <v>1.598</v>
      </c>
      <c r="C36" s="171">
        <v>1.808</v>
      </c>
    </row>
    <row r="37" ht="12.75" customHeight="1">
      <c r="A37" s="169">
        <v>64.0</v>
      </c>
      <c r="B37" s="168">
        <v>1.629</v>
      </c>
      <c r="C37" s="170">
        <v>1.839</v>
      </c>
    </row>
    <row r="38" ht="12.75" customHeight="1">
      <c r="A38" s="169">
        <v>65.0</v>
      </c>
      <c r="B38" s="168">
        <v>1.663</v>
      </c>
      <c r="C38" s="171">
        <v>1.873</v>
      </c>
    </row>
    <row r="39" ht="12.75" customHeight="1">
      <c r="A39" s="169">
        <v>66.0</v>
      </c>
      <c r="B39" s="168">
        <v>1.699</v>
      </c>
      <c r="C39" s="170">
        <v>1.909</v>
      </c>
    </row>
    <row r="40" ht="12.75" customHeight="1">
      <c r="A40" s="169">
        <v>67.0</v>
      </c>
      <c r="B40" s="168">
        <v>1.738</v>
      </c>
      <c r="C40" s="171">
        <v>1.948</v>
      </c>
    </row>
    <row r="41" ht="12.75" customHeight="1">
      <c r="A41" s="169">
        <v>68.0</v>
      </c>
      <c r="B41" s="168">
        <v>1.779</v>
      </c>
      <c r="C41" s="170">
        <v>1.989</v>
      </c>
    </row>
    <row r="42" ht="12.75" customHeight="1">
      <c r="A42" s="169">
        <v>69.0</v>
      </c>
      <c r="B42" s="168">
        <v>1.823</v>
      </c>
      <c r="C42" s="171">
        <v>2.033</v>
      </c>
    </row>
    <row r="43" ht="12.75" customHeight="1">
      <c r="A43" s="169">
        <v>70.0</v>
      </c>
      <c r="B43" s="168">
        <v>1.867</v>
      </c>
      <c r="C43" s="170">
        <v>2.077</v>
      </c>
    </row>
    <row r="44" ht="12.75" customHeight="1">
      <c r="A44" s="169">
        <v>71.0</v>
      </c>
      <c r="B44" s="168">
        <v>1.91</v>
      </c>
      <c r="C44" s="171">
        <v>2.12</v>
      </c>
    </row>
    <row r="45" ht="12.75" customHeight="1">
      <c r="A45" s="169">
        <v>72.0</v>
      </c>
      <c r="B45" s="168">
        <v>1.953</v>
      </c>
      <c r="C45" s="170">
        <v>2.163</v>
      </c>
    </row>
    <row r="46" ht="12.75" customHeight="1">
      <c r="A46" s="169">
        <v>73.0</v>
      </c>
      <c r="B46" s="168">
        <v>2.004</v>
      </c>
      <c r="C46" s="171">
        <v>2.214</v>
      </c>
    </row>
    <row r="47" ht="12.75" customHeight="1">
      <c r="A47" s="169">
        <v>74.0</v>
      </c>
      <c r="B47" s="168">
        <v>2.06</v>
      </c>
      <c r="C47" s="170">
        <v>2.27</v>
      </c>
    </row>
    <row r="48" ht="12.75" customHeight="1">
      <c r="A48" s="169">
        <v>75.0</v>
      </c>
      <c r="B48" s="168">
        <v>2.117</v>
      </c>
      <c r="C48" s="171">
        <v>2.327</v>
      </c>
    </row>
    <row r="49" ht="12.75" customHeight="1">
      <c r="A49" s="169">
        <v>76.0</v>
      </c>
      <c r="B49" s="168">
        <v>2.181</v>
      </c>
      <c r="C49" s="170">
        <v>2.391</v>
      </c>
    </row>
    <row r="50" ht="12.75" customHeight="1">
      <c r="A50" s="169">
        <v>77.0</v>
      </c>
      <c r="B50" s="168">
        <v>2.255</v>
      </c>
      <c r="C50" s="171">
        <v>2.465</v>
      </c>
    </row>
    <row r="51" ht="12.75" customHeight="1">
      <c r="A51" s="169">
        <v>78.0</v>
      </c>
      <c r="B51" s="168">
        <v>2.336</v>
      </c>
      <c r="C51" s="170">
        <v>2.546</v>
      </c>
    </row>
    <row r="52" ht="12.75" customHeight="1">
      <c r="A52" s="169">
        <v>79.0</v>
      </c>
      <c r="B52" s="168">
        <v>2.419</v>
      </c>
      <c r="C52" s="171">
        <v>2.629</v>
      </c>
    </row>
    <row r="53" ht="12.75" customHeight="1">
      <c r="A53" s="169">
        <v>80.0</v>
      </c>
      <c r="B53" s="168">
        <v>2.504</v>
      </c>
      <c r="C53" s="170">
        <v>2.714</v>
      </c>
    </row>
    <row r="54" ht="12.75" customHeight="1">
      <c r="A54" s="169">
        <v>81.0</v>
      </c>
      <c r="B54" s="168">
        <v>2.597</v>
      </c>
      <c r="C54" s="172"/>
    </row>
    <row r="55" ht="12.75" customHeight="1">
      <c r="A55" s="169">
        <v>82.0</v>
      </c>
      <c r="B55" s="168">
        <v>2.702</v>
      </c>
      <c r="C55" s="172"/>
    </row>
    <row r="56" ht="12.75" customHeight="1">
      <c r="A56" s="169">
        <v>83.0</v>
      </c>
      <c r="B56" s="168">
        <v>2.831</v>
      </c>
      <c r="C56" s="172"/>
    </row>
    <row r="57" ht="12.75" customHeight="1">
      <c r="A57" s="169">
        <v>84.0</v>
      </c>
      <c r="B57" s="168">
        <v>2.981</v>
      </c>
      <c r="C57" s="172"/>
    </row>
    <row r="58" ht="12.75" customHeight="1">
      <c r="A58" s="169">
        <v>85.0</v>
      </c>
      <c r="B58" s="168">
        <v>3.153</v>
      </c>
      <c r="C58" s="172"/>
    </row>
    <row r="59" ht="12.75" customHeight="1">
      <c r="A59" s="169">
        <v>86.0</v>
      </c>
      <c r="B59" s="168">
        <v>3.352</v>
      </c>
      <c r="C59" s="172"/>
    </row>
    <row r="60" ht="12.75" customHeight="1">
      <c r="A60" s="169">
        <v>87.0</v>
      </c>
      <c r="B60" s="168">
        <v>3.58</v>
      </c>
      <c r="C60" s="172"/>
    </row>
    <row r="61" ht="12.75" customHeight="1">
      <c r="A61" s="169">
        <v>88.0</v>
      </c>
      <c r="B61" s="168">
        <v>3.842</v>
      </c>
      <c r="C61" s="172"/>
    </row>
    <row r="62" ht="12.75" customHeight="1">
      <c r="A62" s="169">
        <v>89.0</v>
      </c>
      <c r="B62" s="168">
        <v>4.145</v>
      </c>
      <c r="C62" s="172"/>
    </row>
    <row r="63" ht="12.75" customHeight="1">
      <c r="A63" s="169">
        <v>90.0</v>
      </c>
      <c r="B63" s="168">
        <v>4.493</v>
      </c>
      <c r="C63" s="172"/>
    </row>
    <row r="64" ht="12.75" customHeight="1">
      <c r="B64" s="168"/>
    </row>
    <row r="65" ht="12.75" customHeight="1">
      <c r="B65" s="168"/>
    </row>
    <row r="66" ht="12.75" customHeight="1">
      <c r="B66" s="168"/>
    </row>
    <row r="67" ht="12.75" customHeight="1">
      <c r="B67" s="168"/>
    </row>
    <row r="68" ht="12.75" customHeight="1">
      <c r="B68" s="168"/>
    </row>
    <row r="69" ht="12.75" customHeight="1">
      <c r="B69" s="168"/>
    </row>
    <row r="70" ht="12.75" customHeight="1">
      <c r="B70" s="168"/>
    </row>
    <row r="71" ht="12.75" customHeight="1">
      <c r="B71" s="168"/>
    </row>
    <row r="72" ht="12.75" customHeight="1">
      <c r="B72" s="168"/>
    </row>
    <row r="73" ht="12.75" customHeight="1">
      <c r="B73" s="168"/>
    </row>
    <row r="74" ht="12.75" customHeight="1">
      <c r="B74" s="168"/>
    </row>
    <row r="75" ht="12.75" customHeight="1">
      <c r="B75" s="168"/>
    </row>
    <row r="76" ht="12.75" customHeight="1">
      <c r="B76" s="168"/>
    </row>
    <row r="77" ht="12.75" customHeight="1">
      <c r="B77" s="168"/>
    </row>
    <row r="78" ht="12.75" customHeight="1">
      <c r="B78" s="168"/>
    </row>
    <row r="79" ht="12.75" customHeight="1">
      <c r="B79" s="168"/>
    </row>
    <row r="80" ht="12.75" customHeight="1">
      <c r="B80" s="168"/>
    </row>
    <row r="81" ht="12.75" customHeight="1">
      <c r="B81" s="168"/>
    </row>
    <row r="82" ht="12.75" customHeight="1">
      <c r="B82" s="168"/>
    </row>
    <row r="83" ht="12.75" customHeight="1">
      <c r="B83" s="168"/>
    </row>
    <row r="84" ht="12.75" customHeight="1">
      <c r="B84" s="168"/>
    </row>
    <row r="85" ht="12.75" customHeight="1">
      <c r="B85" s="168"/>
    </row>
    <row r="86" ht="12.75" customHeight="1">
      <c r="B86" s="168"/>
    </row>
    <row r="87" ht="12.75" customHeight="1">
      <c r="B87" s="168"/>
    </row>
    <row r="88" ht="12.75" customHeight="1">
      <c r="B88" s="168"/>
    </row>
    <row r="89" ht="12.75" customHeight="1">
      <c r="B89" s="168"/>
    </row>
    <row r="90" ht="12.75" customHeight="1">
      <c r="B90" s="168"/>
    </row>
    <row r="91" ht="12.75" customHeight="1">
      <c r="B91" s="168"/>
    </row>
    <row r="92" ht="12.75" customHeight="1">
      <c r="B92" s="168"/>
    </row>
    <row r="93" ht="12.75" customHeight="1">
      <c r="B93" s="168"/>
    </row>
    <row r="94" ht="12.75" customHeight="1">
      <c r="B94" s="168"/>
    </row>
    <row r="95" ht="12.75" customHeight="1">
      <c r="B95" s="168"/>
    </row>
    <row r="96" ht="12.75" customHeight="1">
      <c r="B96" s="168"/>
    </row>
    <row r="97" ht="12.75" customHeight="1">
      <c r="B97" s="168"/>
    </row>
    <row r="98" ht="12.75" customHeight="1">
      <c r="B98" s="168"/>
    </row>
    <row r="99" ht="12.75" customHeight="1">
      <c r="B99" s="168"/>
    </row>
    <row r="100" ht="12.75" customHeight="1">
      <c r="B100" s="168"/>
    </row>
    <row r="101" ht="12.75" customHeight="1">
      <c r="B101" s="168"/>
    </row>
    <row r="102" ht="12.75" customHeight="1">
      <c r="B102" s="168"/>
    </row>
    <row r="103" ht="12.75" customHeight="1">
      <c r="B103" s="168"/>
    </row>
    <row r="104" ht="12.75" customHeight="1">
      <c r="B104" s="168"/>
    </row>
    <row r="105" ht="12.75" customHeight="1">
      <c r="B105" s="168"/>
    </row>
    <row r="106" ht="12.75" customHeight="1">
      <c r="B106" s="168"/>
    </row>
    <row r="107" ht="12.75" customHeight="1">
      <c r="B107" s="168"/>
    </row>
    <row r="108" ht="12.75" customHeight="1">
      <c r="B108" s="168"/>
    </row>
    <row r="109" ht="12.75" customHeight="1">
      <c r="B109" s="168"/>
    </row>
    <row r="110" ht="12.75" customHeight="1">
      <c r="B110" s="168"/>
    </row>
    <row r="111" ht="12.75" customHeight="1">
      <c r="B111" s="168"/>
    </row>
    <row r="112" ht="12.75" customHeight="1">
      <c r="B112" s="168"/>
    </row>
    <row r="113" ht="12.75" customHeight="1">
      <c r="B113" s="168"/>
    </row>
    <row r="114" ht="12.75" customHeight="1">
      <c r="B114" s="168"/>
    </row>
    <row r="115" ht="12.75" customHeight="1">
      <c r="B115" s="168"/>
    </row>
    <row r="116" ht="12.75" customHeight="1">
      <c r="B116" s="168"/>
    </row>
    <row r="117" ht="12.75" customHeight="1">
      <c r="B117" s="168"/>
    </row>
    <row r="118" ht="12.75" customHeight="1">
      <c r="B118" s="168"/>
    </row>
    <row r="119" ht="12.75" customHeight="1">
      <c r="B119" s="168"/>
    </row>
    <row r="120" ht="12.75" customHeight="1">
      <c r="B120" s="168"/>
    </row>
    <row r="121" ht="12.75" customHeight="1">
      <c r="B121" s="168"/>
    </row>
    <row r="122" ht="12.75" customHeight="1">
      <c r="B122" s="168"/>
    </row>
    <row r="123" ht="12.75" customHeight="1">
      <c r="B123" s="168"/>
    </row>
    <row r="124" ht="12.75" customHeight="1">
      <c r="B124" s="168"/>
    </row>
    <row r="125" ht="12.75" customHeight="1">
      <c r="B125" s="168"/>
    </row>
    <row r="126" ht="12.75" customHeight="1">
      <c r="B126" s="168"/>
    </row>
    <row r="127" ht="12.75" customHeight="1">
      <c r="B127" s="168"/>
    </row>
    <row r="128" ht="12.75" customHeight="1">
      <c r="B128" s="168"/>
    </row>
    <row r="129" ht="12.75" customHeight="1">
      <c r="B129" s="168"/>
    </row>
    <row r="130" ht="12.75" customHeight="1">
      <c r="B130" s="168"/>
    </row>
    <row r="131" ht="12.75" customHeight="1">
      <c r="B131" s="168"/>
    </row>
    <row r="132" ht="12.75" customHeight="1">
      <c r="B132" s="168"/>
    </row>
    <row r="133" ht="12.75" customHeight="1">
      <c r="B133" s="168"/>
    </row>
    <row r="134" ht="12.75" customHeight="1">
      <c r="B134" s="168"/>
    </row>
    <row r="135" ht="12.75" customHeight="1">
      <c r="B135" s="168"/>
    </row>
    <row r="136" ht="12.75" customHeight="1">
      <c r="B136" s="168"/>
    </row>
    <row r="137" ht="12.75" customHeight="1">
      <c r="B137" s="168"/>
    </row>
    <row r="138" ht="12.75" customHeight="1">
      <c r="B138" s="168"/>
    </row>
    <row r="139" ht="12.75" customHeight="1">
      <c r="B139" s="168"/>
    </row>
    <row r="140" ht="12.75" customHeight="1">
      <c r="B140" s="168"/>
    </row>
    <row r="141" ht="12.75" customHeight="1">
      <c r="B141" s="168"/>
    </row>
    <row r="142" ht="12.75" customHeight="1">
      <c r="B142" s="168"/>
    </row>
    <row r="143" ht="12.75" customHeight="1">
      <c r="B143" s="168"/>
    </row>
    <row r="144" ht="12.75" customHeight="1">
      <c r="B144" s="168"/>
    </row>
    <row r="145" ht="12.75" customHeight="1">
      <c r="B145" s="168"/>
    </row>
    <row r="146" ht="12.75" customHeight="1">
      <c r="B146" s="168"/>
    </row>
    <row r="147" ht="12.75" customHeight="1">
      <c r="B147" s="168"/>
    </row>
    <row r="148" ht="12.75" customHeight="1">
      <c r="B148" s="168"/>
    </row>
    <row r="149" ht="12.75" customHeight="1">
      <c r="B149" s="168"/>
    </row>
    <row r="150" ht="12.75" customHeight="1">
      <c r="B150" s="168"/>
    </row>
    <row r="151" ht="12.75" customHeight="1">
      <c r="B151" s="168"/>
    </row>
    <row r="152" ht="12.75" customHeight="1">
      <c r="B152" s="168"/>
    </row>
    <row r="153" ht="12.75" customHeight="1">
      <c r="B153" s="168"/>
    </row>
    <row r="154" ht="12.75" customHeight="1">
      <c r="B154" s="168"/>
    </row>
    <row r="155" ht="12.75" customHeight="1">
      <c r="B155" s="168"/>
    </row>
    <row r="156" ht="12.75" customHeight="1">
      <c r="B156" s="168"/>
    </row>
    <row r="157" ht="12.75" customHeight="1">
      <c r="B157" s="168"/>
    </row>
    <row r="158" ht="12.75" customHeight="1">
      <c r="B158" s="168"/>
    </row>
    <row r="159" ht="12.75" customHeight="1">
      <c r="B159" s="168"/>
    </row>
    <row r="160" ht="12.75" customHeight="1">
      <c r="B160" s="168"/>
    </row>
    <row r="161" ht="12.75" customHeight="1">
      <c r="B161" s="168"/>
    </row>
    <row r="162" ht="12.75" customHeight="1">
      <c r="B162" s="168"/>
    </row>
    <row r="163" ht="12.75" customHeight="1">
      <c r="B163" s="168"/>
    </row>
    <row r="164" ht="12.75" customHeight="1">
      <c r="B164" s="168"/>
    </row>
    <row r="165" ht="12.75" customHeight="1">
      <c r="B165" s="168"/>
    </row>
    <row r="166" ht="12.75" customHeight="1">
      <c r="B166" s="168"/>
    </row>
    <row r="167" ht="12.75" customHeight="1">
      <c r="B167" s="168"/>
    </row>
    <row r="168" ht="12.75" customHeight="1">
      <c r="B168" s="168"/>
    </row>
    <row r="169" ht="12.75" customHeight="1">
      <c r="B169" s="168"/>
    </row>
    <row r="170" ht="12.75" customHeight="1">
      <c r="B170" s="168"/>
    </row>
    <row r="171" ht="12.75" customHeight="1">
      <c r="B171" s="168"/>
    </row>
    <row r="172" ht="12.75" customHeight="1">
      <c r="B172" s="168"/>
    </row>
    <row r="173" ht="12.75" customHeight="1">
      <c r="B173" s="168"/>
    </row>
    <row r="174" ht="12.75" customHeight="1">
      <c r="B174" s="168"/>
    </row>
    <row r="175" ht="12.75" customHeight="1">
      <c r="B175" s="168"/>
    </row>
    <row r="176" ht="12.75" customHeight="1">
      <c r="B176" s="168"/>
    </row>
    <row r="177" ht="12.75" customHeight="1">
      <c r="B177" s="168"/>
    </row>
    <row r="178" ht="12.75" customHeight="1">
      <c r="B178" s="168"/>
    </row>
    <row r="179" ht="12.75" customHeight="1">
      <c r="B179" s="168"/>
    </row>
    <row r="180" ht="12.75" customHeight="1">
      <c r="B180" s="168"/>
    </row>
    <row r="181" ht="12.75" customHeight="1">
      <c r="B181" s="168"/>
    </row>
    <row r="182" ht="12.75" customHeight="1">
      <c r="B182" s="168"/>
    </row>
    <row r="183" ht="12.75" customHeight="1">
      <c r="B183" s="168"/>
    </row>
    <row r="184" ht="12.75" customHeight="1">
      <c r="B184" s="168"/>
    </row>
    <row r="185" ht="12.75" customHeight="1">
      <c r="B185" s="168"/>
    </row>
    <row r="186" ht="12.75" customHeight="1">
      <c r="B186" s="168"/>
    </row>
    <row r="187" ht="12.75" customHeight="1">
      <c r="B187" s="168"/>
    </row>
    <row r="188" ht="12.75" customHeight="1">
      <c r="B188" s="168"/>
    </row>
    <row r="189" ht="12.75" customHeight="1">
      <c r="B189" s="168"/>
    </row>
    <row r="190" ht="12.75" customHeight="1">
      <c r="B190" s="168"/>
    </row>
    <row r="191" ht="12.75" customHeight="1">
      <c r="B191" s="168"/>
    </row>
    <row r="192" ht="12.75" customHeight="1">
      <c r="B192" s="168"/>
    </row>
    <row r="193" ht="12.75" customHeight="1">
      <c r="B193" s="168"/>
    </row>
    <row r="194" ht="12.75" customHeight="1">
      <c r="B194" s="168"/>
    </row>
    <row r="195" ht="12.75" customHeight="1">
      <c r="B195" s="168"/>
    </row>
    <row r="196" ht="12.75" customHeight="1">
      <c r="B196" s="168"/>
    </row>
    <row r="197" ht="12.75" customHeight="1">
      <c r="B197" s="168"/>
    </row>
    <row r="198" ht="12.75" customHeight="1">
      <c r="B198" s="168"/>
    </row>
    <row r="199" ht="12.75" customHeight="1">
      <c r="B199" s="168"/>
    </row>
    <row r="200" ht="12.75" customHeight="1">
      <c r="B200" s="168"/>
    </row>
    <row r="201" ht="12.75" customHeight="1">
      <c r="B201" s="168"/>
    </row>
    <row r="202" ht="12.75" customHeight="1">
      <c r="B202" s="168"/>
    </row>
    <row r="203" ht="12.75" customHeight="1">
      <c r="B203" s="168"/>
    </row>
    <row r="204" ht="12.75" customHeight="1">
      <c r="B204" s="168"/>
    </row>
    <row r="205" ht="12.75" customHeight="1">
      <c r="B205" s="168"/>
    </row>
    <row r="206" ht="12.75" customHeight="1">
      <c r="B206" s="168"/>
    </row>
    <row r="207" ht="12.75" customHeight="1">
      <c r="B207" s="168"/>
    </row>
    <row r="208" ht="12.75" customHeight="1">
      <c r="B208" s="168"/>
    </row>
    <row r="209" ht="12.75" customHeight="1">
      <c r="B209" s="168"/>
    </row>
    <row r="210" ht="12.75" customHeight="1">
      <c r="B210" s="168"/>
    </row>
    <row r="211" ht="12.75" customHeight="1">
      <c r="B211" s="168"/>
    </row>
    <row r="212" ht="12.75" customHeight="1">
      <c r="B212" s="168"/>
    </row>
    <row r="213" ht="12.75" customHeight="1">
      <c r="B213" s="168"/>
    </row>
    <row r="214" ht="12.75" customHeight="1">
      <c r="B214" s="168"/>
    </row>
    <row r="215" ht="12.75" customHeight="1">
      <c r="B215" s="168"/>
    </row>
    <row r="216" ht="12.75" customHeight="1">
      <c r="B216" s="168"/>
    </row>
    <row r="217" ht="12.75" customHeight="1">
      <c r="B217" s="168"/>
    </row>
    <row r="218" ht="12.75" customHeight="1">
      <c r="B218" s="168"/>
    </row>
    <row r="219" ht="12.75" customHeight="1">
      <c r="B219" s="168"/>
    </row>
    <row r="220" ht="12.75" customHeight="1">
      <c r="B220" s="168"/>
    </row>
    <row r="221" ht="12.75" customHeight="1">
      <c r="B221" s="168"/>
    </row>
    <row r="222" ht="12.75" customHeight="1">
      <c r="B222" s="168"/>
    </row>
    <row r="223" ht="12.75" customHeight="1">
      <c r="B223" s="168"/>
    </row>
    <row r="224" ht="12.75" customHeight="1">
      <c r="B224" s="168"/>
    </row>
    <row r="225" ht="12.75" customHeight="1">
      <c r="B225" s="168"/>
    </row>
    <row r="226" ht="12.75" customHeight="1">
      <c r="B226" s="168"/>
    </row>
    <row r="227" ht="12.75" customHeight="1">
      <c r="B227" s="168"/>
    </row>
    <row r="228" ht="12.75" customHeight="1">
      <c r="B228" s="168"/>
    </row>
    <row r="229" ht="12.75" customHeight="1">
      <c r="B229" s="168"/>
    </row>
    <row r="230" ht="12.75" customHeight="1">
      <c r="B230" s="168"/>
    </row>
    <row r="231" ht="12.75" customHeight="1">
      <c r="B231" s="168"/>
    </row>
    <row r="232" ht="12.75" customHeight="1">
      <c r="B232" s="168"/>
    </row>
    <row r="233" ht="12.75" customHeight="1">
      <c r="B233" s="168"/>
    </row>
    <row r="234" ht="12.75" customHeight="1">
      <c r="B234" s="168"/>
    </row>
    <row r="235" ht="12.75" customHeight="1">
      <c r="B235" s="168"/>
    </row>
    <row r="236" ht="12.75" customHeight="1">
      <c r="B236" s="168"/>
    </row>
    <row r="237" ht="12.75" customHeight="1">
      <c r="B237" s="168"/>
    </row>
    <row r="238" ht="12.75" customHeight="1">
      <c r="B238" s="168"/>
    </row>
    <row r="239" ht="12.75" customHeight="1">
      <c r="B239" s="168"/>
    </row>
    <row r="240" ht="12.75" customHeight="1">
      <c r="B240" s="168"/>
    </row>
    <row r="241" ht="12.75" customHeight="1">
      <c r="B241" s="168"/>
    </row>
    <row r="242" ht="12.75" customHeight="1">
      <c r="B242" s="168"/>
    </row>
    <row r="243" ht="12.75" customHeight="1">
      <c r="B243" s="168"/>
    </row>
    <row r="244" ht="12.75" customHeight="1">
      <c r="B244" s="168"/>
    </row>
    <row r="245" ht="12.75" customHeight="1">
      <c r="B245" s="168"/>
    </row>
    <row r="246" ht="12.75" customHeight="1">
      <c r="B246" s="168"/>
    </row>
    <row r="247" ht="12.75" customHeight="1">
      <c r="B247" s="168"/>
    </row>
    <row r="248" ht="12.75" customHeight="1">
      <c r="B248" s="168"/>
    </row>
    <row r="249" ht="12.75" customHeight="1">
      <c r="B249" s="168"/>
    </row>
    <row r="250" ht="12.75" customHeight="1">
      <c r="B250" s="168"/>
    </row>
    <row r="251" ht="12.75" customHeight="1">
      <c r="B251" s="168"/>
    </row>
    <row r="252" ht="12.75" customHeight="1">
      <c r="B252" s="168"/>
    </row>
    <row r="253" ht="12.75" customHeight="1">
      <c r="B253" s="168"/>
    </row>
    <row r="254" ht="12.75" customHeight="1">
      <c r="B254" s="168"/>
    </row>
    <row r="255" ht="12.75" customHeight="1">
      <c r="B255" s="168"/>
    </row>
    <row r="256" ht="12.75" customHeight="1">
      <c r="B256" s="168"/>
    </row>
    <row r="257" ht="12.75" customHeight="1">
      <c r="B257" s="168"/>
    </row>
    <row r="258" ht="12.75" customHeight="1">
      <c r="B258" s="168"/>
    </row>
    <row r="259" ht="12.75" customHeight="1">
      <c r="B259" s="168"/>
    </row>
    <row r="260" ht="12.75" customHeight="1">
      <c r="B260" s="168"/>
    </row>
    <row r="261" ht="12.75" customHeight="1">
      <c r="B261" s="168"/>
    </row>
    <row r="262" ht="12.75" customHeight="1">
      <c r="B262" s="168"/>
    </row>
    <row r="263" ht="12.75" customHeight="1">
      <c r="B263" s="168"/>
    </row>
    <row r="264" ht="12.75" customHeight="1">
      <c r="B264" s="168"/>
    </row>
    <row r="265" ht="12.75" customHeight="1">
      <c r="B265" s="168"/>
    </row>
    <row r="266" ht="12.75" customHeight="1">
      <c r="B266" s="168"/>
    </row>
    <row r="267" ht="12.75" customHeight="1">
      <c r="B267" s="168"/>
    </row>
    <row r="268" ht="12.75" customHeight="1">
      <c r="B268" s="168"/>
    </row>
    <row r="269" ht="12.75" customHeight="1">
      <c r="B269" s="168"/>
    </row>
    <row r="270" ht="12.75" customHeight="1">
      <c r="B270" s="168"/>
    </row>
    <row r="271" ht="12.75" customHeight="1">
      <c r="B271" s="168"/>
    </row>
    <row r="272" ht="12.75" customHeight="1">
      <c r="B272" s="168"/>
    </row>
    <row r="273" ht="12.75" customHeight="1">
      <c r="B273" s="168"/>
    </row>
    <row r="274" ht="12.75" customHeight="1">
      <c r="B274" s="168"/>
    </row>
    <row r="275" ht="12.75" customHeight="1">
      <c r="B275" s="168"/>
    </row>
    <row r="276" ht="12.75" customHeight="1">
      <c r="B276" s="168"/>
    </row>
    <row r="277" ht="12.75" customHeight="1">
      <c r="B277" s="168"/>
    </row>
    <row r="278" ht="12.75" customHeight="1">
      <c r="B278" s="168"/>
    </row>
    <row r="279" ht="12.75" customHeight="1">
      <c r="B279" s="168"/>
    </row>
    <row r="280" ht="12.75" customHeight="1">
      <c r="B280" s="168"/>
    </row>
    <row r="281" ht="12.75" customHeight="1">
      <c r="B281" s="168"/>
    </row>
    <row r="282" ht="12.75" customHeight="1">
      <c r="B282" s="168"/>
    </row>
    <row r="283" ht="12.75" customHeight="1">
      <c r="B283" s="168"/>
    </row>
    <row r="284" ht="12.75" customHeight="1">
      <c r="B284" s="168"/>
    </row>
    <row r="285" ht="12.75" customHeight="1">
      <c r="B285" s="168"/>
    </row>
    <row r="286" ht="12.75" customHeight="1">
      <c r="B286" s="168"/>
    </row>
    <row r="287" ht="12.75" customHeight="1">
      <c r="B287" s="168"/>
    </row>
    <row r="288" ht="12.75" customHeight="1">
      <c r="B288" s="168"/>
    </row>
    <row r="289" ht="12.75" customHeight="1">
      <c r="B289" s="168"/>
    </row>
    <row r="290" ht="12.75" customHeight="1">
      <c r="B290" s="168"/>
    </row>
    <row r="291" ht="12.75" customHeight="1">
      <c r="B291" s="168"/>
    </row>
    <row r="292" ht="12.75" customHeight="1">
      <c r="B292" s="168"/>
    </row>
    <row r="293" ht="12.75" customHeight="1">
      <c r="B293" s="168"/>
    </row>
    <row r="294" ht="12.75" customHeight="1">
      <c r="B294" s="168"/>
    </row>
    <row r="295" ht="12.75" customHeight="1">
      <c r="B295" s="168"/>
    </row>
    <row r="296" ht="12.75" customHeight="1">
      <c r="B296" s="168"/>
    </row>
    <row r="297" ht="12.75" customHeight="1">
      <c r="B297" s="168"/>
    </row>
    <row r="298" ht="12.75" customHeight="1">
      <c r="B298" s="168"/>
    </row>
    <row r="299" ht="12.75" customHeight="1">
      <c r="B299" s="168"/>
    </row>
    <row r="300" ht="12.75" customHeight="1">
      <c r="B300" s="168"/>
    </row>
    <row r="301" ht="12.75" customHeight="1">
      <c r="B301" s="168"/>
    </row>
    <row r="302" ht="12.75" customHeight="1">
      <c r="B302" s="168"/>
    </row>
    <row r="303" ht="12.75" customHeight="1">
      <c r="B303" s="168"/>
    </row>
    <row r="304" ht="12.75" customHeight="1">
      <c r="B304" s="168"/>
    </row>
    <row r="305" ht="12.75" customHeight="1">
      <c r="B305" s="168"/>
    </row>
    <row r="306" ht="12.75" customHeight="1">
      <c r="B306" s="168"/>
    </row>
    <row r="307" ht="12.75" customHeight="1">
      <c r="B307" s="168"/>
    </row>
    <row r="308" ht="12.75" customHeight="1">
      <c r="B308" s="168"/>
    </row>
    <row r="309" ht="12.75" customHeight="1">
      <c r="B309" s="168"/>
    </row>
    <row r="310" ht="12.75" customHeight="1">
      <c r="B310" s="168"/>
    </row>
    <row r="311" ht="12.75" customHeight="1">
      <c r="B311" s="168"/>
    </row>
    <row r="312" ht="12.75" customHeight="1">
      <c r="B312" s="168"/>
    </row>
    <row r="313" ht="12.75" customHeight="1">
      <c r="B313" s="168"/>
    </row>
    <row r="314" ht="12.75" customHeight="1">
      <c r="B314" s="168"/>
    </row>
    <row r="315" ht="12.75" customHeight="1">
      <c r="B315" s="168"/>
    </row>
    <row r="316" ht="12.75" customHeight="1">
      <c r="B316" s="168"/>
    </row>
    <row r="317" ht="12.75" customHeight="1">
      <c r="B317" s="168"/>
    </row>
    <row r="318" ht="12.75" customHeight="1">
      <c r="B318" s="168"/>
    </row>
    <row r="319" ht="12.75" customHeight="1">
      <c r="B319" s="168"/>
    </row>
    <row r="320" ht="12.75" customHeight="1">
      <c r="B320" s="168"/>
    </row>
    <row r="321" ht="12.75" customHeight="1">
      <c r="B321" s="168"/>
    </row>
    <row r="322" ht="12.75" customHeight="1">
      <c r="B322" s="168"/>
    </row>
    <row r="323" ht="12.75" customHeight="1">
      <c r="B323" s="168"/>
    </row>
    <row r="324" ht="12.75" customHeight="1">
      <c r="B324" s="168"/>
    </row>
    <row r="325" ht="12.75" customHeight="1">
      <c r="B325" s="168"/>
    </row>
    <row r="326" ht="12.75" customHeight="1">
      <c r="B326" s="168"/>
    </row>
    <row r="327" ht="12.75" customHeight="1">
      <c r="B327" s="168"/>
    </row>
    <row r="328" ht="12.75" customHeight="1">
      <c r="B328" s="168"/>
    </row>
    <row r="329" ht="12.75" customHeight="1">
      <c r="B329" s="168"/>
    </row>
    <row r="330" ht="12.75" customHeight="1">
      <c r="B330" s="168"/>
    </row>
    <row r="331" ht="12.75" customHeight="1">
      <c r="B331" s="168"/>
    </row>
    <row r="332" ht="12.75" customHeight="1">
      <c r="B332" s="168"/>
    </row>
    <row r="333" ht="12.75" customHeight="1">
      <c r="B333" s="168"/>
    </row>
    <row r="334" ht="12.75" customHeight="1">
      <c r="B334" s="168"/>
    </row>
    <row r="335" ht="12.75" customHeight="1">
      <c r="B335" s="168"/>
    </row>
    <row r="336" ht="12.75" customHeight="1">
      <c r="B336" s="168"/>
    </row>
    <row r="337" ht="12.75" customHeight="1">
      <c r="B337" s="168"/>
    </row>
    <row r="338" ht="12.75" customHeight="1">
      <c r="B338" s="168"/>
    </row>
    <row r="339" ht="12.75" customHeight="1">
      <c r="B339" s="168"/>
    </row>
    <row r="340" ht="12.75" customHeight="1">
      <c r="B340" s="168"/>
    </row>
    <row r="341" ht="12.75" customHeight="1">
      <c r="B341" s="168"/>
    </row>
    <row r="342" ht="12.75" customHeight="1">
      <c r="B342" s="168"/>
    </row>
    <row r="343" ht="12.75" customHeight="1">
      <c r="B343" s="168"/>
    </row>
    <row r="344" ht="12.75" customHeight="1">
      <c r="B344" s="168"/>
    </row>
    <row r="345" ht="12.75" customHeight="1">
      <c r="B345" s="168"/>
    </row>
    <row r="346" ht="12.75" customHeight="1">
      <c r="B346" s="168"/>
    </row>
    <row r="347" ht="12.75" customHeight="1">
      <c r="B347" s="168"/>
    </row>
    <row r="348" ht="12.75" customHeight="1">
      <c r="B348" s="168"/>
    </row>
    <row r="349" ht="12.75" customHeight="1">
      <c r="B349" s="168"/>
    </row>
    <row r="350" ht="12.75" customHeight="1">
      <c r="B350" s="168"/>
    </row>
    <row r="351" ht="12.75" customHeight="1">
      <c r="B351" s="168"/>
    </row>
    <row r="352" ht="12.75" customHeight="1">
      <c r="B352" s="168"/>
    </row>
    <row r="353" ht="12.75" customHeight="1">
      <c r="B353" s="168"/>
    </row>
    <row r="354" ht="12.75" customHeight="1">
      <c r="B354" s="168"/>
    </row>
    <row r="355" ht="12.75" customHeight="1">
      <c r="B355" s="168"/>
    </row>
    <row r="356" ht="12.75" customHeight="1">
      <c r="B356" s="168"/>
    </row>
    <row r="357" ht="12.75" customHeight="1">
      <c r="B357" s="168"/>
    </row>
    <row r="358" ht="12.75" customHeight="1">
      <c r="B358" s="168"/>
    </row>
    <row r="359" ht="12.75" customHeight="1">
      <c r="B359" s="168"/>
    </row>
    <row r="360" ht="12.75" customHeight="1">
      <c r="B360" s="168"/>
    </row>
    <row r="361" ht="12.75" customHeight="1">
      <c r="B361" s="168"/>
    </row>
    <row r="362" ht="12.75" customHeight="1">
      <c r="B362" s="168"/>
    </row>
    <row r="363" ht="12.75" customHeight="1">
      <c r="B363" s="168"/>
    </row>
    <row r="364" ht="12.75" customHeight="1">
      <c r="B364" s="168"/>
    </row>
    <row r="365" ht="12.75" customHeight="1">
      <c r="B365" s="168"/>
    </row>
    <row r="366" ht="12.75" customHeight="1">
      <c r="B366" s="168"/>
    </row>
    <row r="367" ht="12.75" customHeight="1">
      <c r="B367" s="168"/>
    </row>
    <row r="368" ht="12.75" customHeight="1">
      <c r="B368" s="168"/>
    </row>
    <row r="369" ht="12.75" customHeight="1">
      <c r="B369" s="168"/>
    </row>
    <row r="370" ht="12.75" customHeight="1">
      <c r="B370" s="168"/>
    </row>
    <row r="371" ht="12.75" customHeight="1">
      <c r="B371" s="168"/>
    </row>
    <row r="372" ht="12.75" customHeight="1">
      <c r="B372" s="168"/>
    </row>
    <row r="373" ht="12.75" customHeight="1">
      <c r="B373" s="168"/>
    </row>
    <row r="374" ht="12.75" customHeight="1">
      <c r="B374" s="168"/>
    </row>
    <row r="375" ht="12.75" customHeight="1">
      <c r="B375" s="168"/>
    </row>
    <row r="376" ht="12.75" customHeight="1">
      <c r="B376" s="168"/>
    </row>
    <row r="377" ht="12.75" customHeight="1">
      <c r="B377" s="168"/>
    </row>
    <row r="378" ht="12.75" customHeight="1">
      <c r="B378" s="168"/>
    </row>
    <row r="379" ht="12.75" customHeight="1">
      <c r="B379" s="168"/>
    </row>
    <row r="380" ht="12.75" customHeight="1">
      <c r="B380" s="168"/>
    </row>
    <row r="381" ht="12.75" customHeight="1">
      <c r="B381" s="168"/>
    </row>
    <row r="382" ht="12.75" customHeight="1">
      <c r="B382" s="168"/>
    </row>
    <row r="383" ht="12.75" customHeight="1">
      <c r="B383" s="168"/>
    </row>
    <row r="384" ht="12.75" customHeight="1">
      <c r="B384" s="168"/>
    </row>
    <row r="385" ht="12.75" customHeight="1">
      <c r="B385" s="168"/>
    </row>
    <row r="386" ht="12.75" customHeight="1">
      <c r="B386" s="168"/>
    </row>
    <row r="387" ht="12.75" customHeight="1">
      <c r="B387" s="168"/>
    </row>
    <row r="388" ht="12.75" customHeight="1">
      <c r="B388" s="168"/>
    </row>
    <row r="389" ht="12.75" customHeight="1">
      <c r="B389" s="168"/>
    </row>
    <row r="390" ht="12.75" customHeight="1">
      <c r="B390" s="168"/>
    </row>
    <row r="391" ht="12.75" customHeight="1">
      <c r="B391" s="168"/>
    </row>
    <row r="392" ht="12.75" customHeight="1">
      <c r="B392" s="168"/>
    </row>
    <row r="393" ht="12.75" customHeight="1">
      <c r="B393" s="168"/>
    </row>
    <row r="394" ht="12.75" customHeight="1">
      <c r="B394" s="168"/>
    </row>
    <row r="395" ht="12.75" customHeight="1">
      <c r="B395" s="168"/>
    </row>
    <row r="396" ht="12.75" customHeight="1">
      <c r="B396" s="168"/>
    </row>
    <row r="397" ht="12.75" customHeight="1">
      <c r="B397" s="168"/>
    </row>
    <row r="398" ht="12.75" customHeight="1">
      <c r="B398" s="168"/>
    </row>
    <row r="399" ht="12.75" customHeight="1">
      <c r="B399" s="168"/>
    </row>
    <row r="400" ht="12.75" customHeight="1">
      <c r="B400" s="168"/>
    </row>
    <row r="401" ht="12.75" customHeight="1">
      <c r="B401" s="168"/>
    </row>
    <row r="402" ht="12.75" customHeight="1">
      <c r="B402" s="168"/>
    </row>
    <row r="403" ht="12.75" customHeight="1">
      <c r="B403" s="168"/>
    </row>
    <row r="404" ht="12.75" customHeight="1">
      <c r="B404" s="168"/>
    </row>
    <row r="405" ht="12.75" customHeight="1">
      <c r="B405" s="168"/>
    </row>
    <row r="406" ht="12.75" customHeight="1">
      <c r="B406" s="168"/>
    </row>
    <row r="407" ht="12.75" customHeight="1">
      <c r="B407" s="168"/>
    </row>
    <row r="408" ht="12.75" customHeight="1">
      <c r="B408" s="168"/>
    </row>
    <row r="409" ht="12.75" customHeight="1">
      <c r="B409" s="168"/>
    </row>
    <row r="410" ht="12.75" customHeight="1">
      <c r="B410" s="168"/>
    </row>
    <row r="411" ht="12.75" customHeight="1">
      <c r="B411" s="168"/>
    </row>
    <row r="412" ht="12.75" customHeight="1">
      <c r="B412" s="168"/>
    </row>
    <row r="413" ht="12.75" customHeight="1">
      <c r="B413" s="168"/>
    </row>
    <row r="414" ht="12.75" customHeight="1">
      <c r="B414" s="168"/>
    </row>
    <row r="415" ht="12.75" customHeight="1">
      <c r="B415" s="168"/>
    </row>
    <row r="416" ht="12.75" customHeight="1">
      <c r="B416" s="168"/>
    </row>
    <row r="417" ht="12.75" customHeight="1">
      <c r="B417" s="168"/>
    </row>
    <row r="418" ht="12.75" customHeight="1">
      <c r="B418" s="168"/>
    </row>
    <row r="419" ht="12.75" customHeight="1">
      <c r="B419" s="168"/>
    </row>
    <row r="420" ht="12.75" customHeight="1">
      <c r="B420" s="168"/>
    </row>
    <row r="421" ht="12.75" customHeight="1">
      <c r="B421" s="168"/>
    </row>
    <row r="422" ht="12.75" customHeight="1">
      <c r="B422" s="168"/>
    </row>
    <row r="423" ht="12.75" customHeight="1">
      <c r="B423" s="168"/>
    </row>
    <row r="424" ht="12.75" customHeight="1">
      <c r="B424" s="168"/>
    </row>
    <row r="425" ht="12.75" customHeight="1">
      <c r="B425" s="168"/>
    </row>
    <row r="426" ht="12.75" customHeight="1">
      <c r="B426" s="168"/>
    </row>
    <row r="427" ht="12.75" customHeight="1">
      <c r="B427" s="168"/>
    </row>
    <row r="428" ht="12.75" customHeight="1">
      <c r="B428" s="168"/>
    </row>
    <row r="429" ht="12.75" customHeight="1">
      <c r="B429" s="168"/>
    </row>
    <row r="430" ht="12.75" customHeight="1">
      <c r="B430" s="168"/>
    </row>
    <row r="431" ht="12.75" customHeight="1">
      <c r="B431" s="168"/>
    </row>
    <row r="432" ht="12.75" customHeight="1">
      <c r="B432" s="168"/>
    </row>
    <row r="433" ht="12.75" customHeight="1">
      <c r="B433" s="168"/>
    </row>
    <row r="434" ht="12.75" customHeight="1">
      <c r="B434" s="168"/>
    </row>
    <row r="435" ht="12.75" customHeight="1">
      <c r="B435" s="168"/>
    </row>
    <row r="436" ht="12.75" customHeight="1">
      <c r="B436" s="168"/>
    </row>
    <row r="437" ht="12.75" customHeight="1">
      <c r="B437" s="168"/>
    </row>
    <row r="438" ht="12.75" customHeight="1">
      <c r="B438" s="168"/>
    </row>
    <row r="439" ht="12.75" customHeight="1">
      <c r="B439" s="168"/>
    </row>
    <row r="440" ht="12.75" customHeight="1">
      <c r="B440" s="168"/>
    </row>
    <row r="441" ht="12.75" customHeight="1">
      <c r="B441" s="168"/>
    </row>
    <row r="442" ht="12.75" customHeight="1">
      <c r="B442" s="168"/>
    </row>
    <row r="443" ht="12.75" customHeight="1">
      <c r="B443" s="168"/>
    </row>
    <row r="444" ht="12.75" customHeight="1">
      <c r="B444" s="168"/>
    </row>
    <row r="445" ht="12.75" customHeight="1">
      <c r="B445" s="168"/>
    </row>
    <row r="446" ht="12.75" customHeight="1">
      <c r="B446" s="168"/>
    </row>
    <row r="447" ht="12.75" customHeight="1">
      <c r="B447" s="168"/>
    </row>
    <row r="448" ht="12.75" customHeight="1">
      <c r="B448" s="168"/>
    </row>
    <row r="449" ht="12.75" customHeight="1">
      <c r="B449" s="168"/>
    </row>
    <row r="450" ht="12.75" customHeight="1">
      <c r="B450" s="168"/>
    </row>
    <row r="451" ht="12.75" customHeight="1">
      <c r="B451" s="168"/>
    </row>
    <row r="452" ht="12.75" customHeight="1">
      <c r="B452" s="168"/>
    </row>
    <row r="453" ht="12.75" customHeight="1">
      <c r="B453" s="168"/>
    </row>
    <row r="454" ht="12.75" customHeight="1">
      <c r="B454" s="168"/>
    </row>
    <row r="455" ht="12.75" customHeight="1">
      <c r="B455" s="168"/>
    </row>
    <row r="456" ht="12.75" customHeight="1">
      <c r="B456" s="168"/>
    </row>
    <row r="457" ht="12.75" customHeight="1">
      <c r="B457" s="168"/>
    </row>
    <row r="458" ht="12.75" customHeight="1">
      <c r="B458" s="168"/>
    </row>
    <row r="459" ht="12.75" customHeight="1">
      <c r="B459" s="168"/>
    </row>
    <row r="460" ht="12.75" customHeight="1">
      <c r="B460" s="168"/>
    </row>
    <row r="461" ht="12.75" customHeight="1">
      <c r="B461" s="168"/>
    </row>
    <row r="462" ht="12.75" customHeight="1">
      <c r="B462" s="168"/>
    </row>
    <row r="463" ht="12.75" customHeight="1">
      <c r="B463" s="168"/>
    </row>
    <row r="464" ht="12.75" customHeight="1">
      <c r="B464" s="168"/>
    </row>
    <row r="465" ht="12.75" customHeight="1">
      <c r="B465" s="168"/>
    </row>
    <row r="466" ht="12.75" customHeight="1">
      <c r="B466" s="168"/>
    </row>
    <row r="467" ht="12.75" customHeight="1">
      <c r="B467" s="168"/>
    </row>
    <row r="468" ht="12.75" customHeight="1">
      <c r="B468" s="168"/>
    </row>
    <row r="469" ht="12.75" customHeight="1">
      <c r="B469" s="168"/>
    </row>
    <row r="470" ht="12.75" customHeight="1">
      <c r="B470" s="168"/>
    </row>
    <row r="471" ht="12.75" customHeight="1">
      <c r="B471" s="168"/>
    </row>
    <row r="472" ht="12.75" customHeight="1">
      <c r="B472" s="168"/>
    </row>
    <row r="473" ht="12.75" customHeight="1">
      <c r="B473" s="168"/>
    </row>
    <row r="474" ht="12.75" customHeight="1">
      <c r="B474" s="168"/>
    </row>
    <row r="475" ht="12.75" customHeight="1">
      <c r="B475" s="168"/>
    </row>
    <row r="476" ht="12.75" customHeight="1">
      <c r="B476" s="168"/>
    </row>
    <row r="477" ht="12.75" customHeight="1">
      <c r="B477" s="168"/>
    </row>
    <row r="478" ht="12.75" customHeight="1">
      <c r="B478" s="168"/>
    </row>
    <row r="479" ht="12.75" customHeight="1">
      <c r="B479" s="168"/>
    </row>
    <row r="480" ht="12.75" customHeight="1">
      <c r="B480" s="168"/>
    </row>
    <row r="481" ht="12.75" customHeight="1">
      <c r="B481" s="168"/>
    </row>
    <row r="482" ht="12.75" customHeight="1">
      <c r="B482" s="168"/>
    </row>
    <row r="483" ht="12.75" customHeight="1">
      <c r="B483" s="168"/>
    </row>
    <row r="484" ht="12.75" customHeight="1">
      <c r="B484" s="168"/>
    </row>
    <row r="485" ht="12.75" customHeight="1">
      <c r="B485" s="168"/>
    </row>
    <row r="486" ht="12.75" customHeight="1">
      <c r="B486" s="168"/>
    </row>
    <row r="487" ht="12.75" customHeight="1">
      <c r="B487" s="168"/>
    </row>
    <row r="488" ht="12.75" customHeight="1">
      <c r="B488" s="168"/>
    </row>
    <row r="489" ht="12.75" customHeight="1">
      <c r="B489" s="168"/>
    </row>
    <row r="490" ht="12.75" customHeight="1">
      <c r="B490" s="168"/>
    </row>
    <row r="491" ht="12.75" customHeight="1">
      <c r="B491" s="168"/>
    </row>
    <row r="492" ht="12.75" customHeight="1">
      <c r="B492" s="168"/>
    </row>
    <row r="493" ht="12.75" customHeight="1">
      <c r="B493" s="168"/>
    </row>
    <row r="494" ht="12.75" customHeight="1">
      <c r="B494" s="168"/>
    </row>
    <row r="495" ht="12.75" customHeight="1">
      <c r="B495" s="168"/>
    </row>
    <row r="496" ht="12.75" customHeight="1">
      <c r="B496" s="168"/>
    </row>
    <row r="497" ht="12.75" customHeight="1">
      <c r="B497" s="168"/>
    </row>
    <row r="498" ht="12.75" customHeight="1">
      <c r="B498" s="168"/>
    </row>
    <row r="499" ht="12.75" customHeight="1">
      <c r="B499" s="168"/>
    </row>
    <row r="500" ht="12.75" customHeight="1">
      <c r="B500" s="168"/>
    </row>
    <row r="501" ht="12.75" customHeight="1">
      <c r="B501" s="168"/>
    </row>
    <row r="502" ht="12.75" customHeight="1">
      <c r="B502" s="168"/>
    </row>
    <row r="503" ht="12.75" customHeight="1">
      <c r="B503" s="168"/>
    </row>
    <row r="504" ht="12.75" customHeight="1">
      <c r="B504" s="168"/>
    </row>
    <row r="505" ht="12.75" customHeight="1">
      <c r="B505" s="168"/>
    </row>
    <row r="506" ht="12.75" customHeight="1">
      <c r="B506" s="168"/>
    </row>
    <row r="507" ht="12.75" customHeight="1">
      <c r="B507" s="168"/>
    </row>
    <row r="508" ht="12.75" customHeight="1">
      <c r="B508" s="168"/>
    </row>
    <row r="509" ht="12.75" customHeight="1">
      <c r="B509" s="168"/>
    </row>
    <row r="510" ht="12.75" customHeight="1">
      <c r="B510" s="168"/>
    </row>
    <row r="511" ht="12.75" customHeight="1">
      <c r="B511" s="168"/>
    </row>
    <row r="512" ht="12.75" customHeight="1">
      <c r="B512" s="168"/>
    </row>
    <row r="513" ht="12.75" customHeight="1">
      <c r="B513" s="168"/>
    </row>
    <row r="514" ht="12.75" customHeight="1">
      <c r="B514" s="168"/>
    </row>
    <row r="515" ht="12.75" customHeight="1">
      <c r="B515" s="168"/>
    </row>
    <row r="516" ht="12.75" customHeight="1">
      <c r="B516" s="168"/>
    </row>
    <row r="517" ht="12.75" customHeight="1">
      <c r="B517" s="168"/>
    </row>
    <row r="518" ht="12.75" customHeight="1">
      <c r="B518" s="168"/>
    </row>
    <row r="519" ht="12.75" customHeight="1">
      <c r="B519" s="168"/>
    </row>
    <row r="520" ht="12.75" customHeight="1">
      <c r="B520" s="168"/>
    </row>
    <row r="521" ht="12.75" customHeight="1">
      <c r="B521" s="168"/>
    </row>
    <row r="522" ht="12.75" customHeight="1">
      <c r="B522" s="168"/>
    </row>
    <row r="523" ht="12.75" customHeight="1">
      <c r="B523" s="168"/>
    </row>
    <row r="524" ht="12.75" customHeight="1">
      <c r="B524" s="168"/>
    </row>
    <row r="525" ht="12.75" customHeight="1">
      <c r="B525" s="168"/>
    </row>
    <row r="526" ht="12.75" customHeight="1">
      <c r="B526" s="168"/>
    </row>
    <row r="527" ht="12.75" customHeight="1">
      <c r="B527" s="168"/>
    </row>
    <row r="528" ht="12.75" customHeight="1">
      <c r="B528" s="168"/>
    </row>
    <row r="529" ht="12.75" customHeight="1">
      <c r="B529" s="168"/>
    </row>
    <row r="530" ht="12.75" customHeight="1">
      <c r="B530" s="168"/>
    </row>
    <row r="531" ht="12.75" customHeight="1">
      <c r="B531" s="168"/>
    </row>
    <row r="532" ht="12.75" customHeight="1">
      <c r="B532" s="168"/>
    </row>
    <row r="533" ht="12.75" customHeight="1">
      <c r="B533" s="168"/>
    </row>
    <row r="534" ht="12.75" customHeight="1">
      <c r="B534" s="168"/>
    </row>
    <row r="535" ht="12.75" customHeight="1">
      <c r="B535" s="168"/>
    </row>
    <row r="536" ht="12.75" customHeight="1">
      <c r="B536" s="168"/>
    </row>
    <row r="537" ht="12.75" customHeight="1">
      <c r="B537" s="168"/>
    </row>
    <row r="538" ht="12.75" customHeight="1">
      <c r="B538" s="168"/>
    </row>
    <row r="539" ht="12.75" customHeight="1">
      <c r="B539" s="168"/>
    </row>
    <row r="540" ht="12.75" customHeight="1">
      <c r="B540" s="168"/>
    </row>
    <row r="541" ht="12.75" customHeight="1">
      <c r="B541" s="168"/>
    </row>
    <row r="542" ht="12.75" customHeight="1">
      <c r="B542" s="168"/>
    </row>
    <row r="543" ht="12.75" customHeight="1">
      <c r="B543" s="168"/>
    </row>
    <row r="544" ht="12.75" customHeight="1">
      <c r="B544" s="168"/>
    </row>
    <row r="545" ht="12.75" customHeight="1">
      <c r="B545" s="168"/>
    </row>
    <row r="546" ht="12.75" customHeight="1">
      <c r="B546" s="168"/>
    </row>
    <row r="547" ht="12.75" customHeight="1">
      <c r="B547" s="168"/>
    </row>
    <row r="548" ht="12.75" customHeight="1">
      <c r="B548" s="168"/>
    </row>
    <row r="549" ht="12.75" customHeight="1">
      <c r="B549" s="168"/>
    </row>
    <row r="550" ht="12.75" customHeight="1">
      <c r="B550" s="168"/>
    </row>
    <row r="551" ht="12.75" customHeight="1">
      <c r="B551" s="168"/>
    </row>
    <row r="552" ht="12.75" customHeight="1">
      <c r="B552" s="168"/>
    </row>
    <row r="553" ht="12.75" customHeight="1">
      <c r="B553" s="168"/>
    </row>
    <row r="554" ht="12.75" customHeight="1">
      <c r="B554" s="168"/>
    </row>
    <row r="555" ht="12.75" customHeight="1">
      <c r="B555" s="168"/>
    </row>
    <row r="556" ht="12.75" customHeight="1">
      <c r="B556" s="168"/>
    </row>
    <row r="557" ht="12.75" customHeight="1">
      <c r="B557" s="168"/>
    </row>
    <row r="558" ht="12.75" customHeight="1">
      <c r="B558" s="168"/>
    </row>
    <row r="559" ht="12.75" customHeight="1">
      <c r="B559" s="168"/>
    </row>
    <row r="560" ht="12.75" customHeight="1">
      <c r="B560" s="168"/>
    </row>
    <row r="561" ht="12.75" customHeight="1">
      <c r="B561" s="168"/>
    </row>
    <row r="562" ht="12.75" customHeight="1">
      <c r="B562" s="168"/>
    </row>
    <row r="563" ht="12.75" customHeight="1">
      <c r="B563" s="168"/>
    </row>
    <row r="564" ht="12.75" customHeight="1">
      <c r="B564" s="168"/>
    </row>
    <row r="565" ht="12.75" customHeight="1">
      <c r="B565" s="168"/>
    </row>
    <row r="566" ht="12.75" customHeight="1">
      <c r="B566" s="168"/>
    </row>
    <row r="567" ht="12.75" customHeight="1">
      <c r="B567" s="168"/>
    </row>
    <row r="568" ht="12.75" customHeight="1">
      <c r="B568" s="168"/>
    </row>
    <row r="569" ht="12.75" customHeight="1">
      <c r="B569" s="168"/>
    </row>
    <row r="570" ht="12.75" customHeight="1">
      <c r="B570" s="168"/>
    </row>
    <row r="571" ht="12.75" customHeight="1">
      <c r="B571" s="168"/>
    </row>
    <row r="572" ht="12.75" customHeight="1">
      <c r="B572" s="168"/>
    </row>
    <row r="573" ht="12.75" customHeight="1">
      <c r="B573" s="168"/>
    </row>
    <row r="574" ht="12.75" customHeight="1">
      <c r="B574" s="168"/>
    </row>
    <row r="575" ht="12.75" customHeight="1">
      <c r="B575" s="168"/>
    </row>
    <row r="576" ht="12.75" customHeight="1">
      <c r="B576" s="168"/>
    </row>
    <row r="577" ht="12.75" customHeight="1">
      <c r="B577" s="168"/>
    </row>
    <row r="578" ht="12.75" customHeight="1">
      <c r="B578" s="168"/>
    </row>
    <row r="579" ht="12.75" customHeight="1">
      <c r="B579" s="168"/>
    </row>
    <row r="580" ht="12.75" customHeight="1">
      <c r="B580" s="168"/>
    </row>
    <row r="581" ht="12.75" customHeight="1">
      <c r="B581" s="168"/>
    </row>
    <row r="582" ht="12.75" customHeight="1">
      <c r="B582" s="168"/>
    </row>
    <row r="583" ht="12.75" customHeight="1">
      <c r="B583" s="168"/>
    </row>
    <row r="584" ht="12.75" customHeight="1">
      <c r="B584" s="168"/>
    </row>
    <row r="585" ht="12.75" customHeight="1">
      <c r="B585" s="168"/>
    </row>
    <row r="586" ht="12.75" customHeight="1">
      <c r="B586" s="168"/>
    </row>
    <row r="587" ht="12.75" customHeight="1">
      <c r="B587" s="168"/>
    </row>
    <row r="588" ht="12.75" customHeight="1">
      <c r="B588" s="168"/>
    </row>
    <row r="589" ht="12.75" customHeight="1">
      <c r="B589" s="168"/>
    </row>
    <row r="590" ht="12.75" customHeight="1">
      <c r="B590" s="168"/>
    </row>
    <row r="591" ht="12.75" customHeight="1">
      <c r="B591" s="168"/>
    </row>
    <row r="592" ht="12.75" customHeight="1">
      <c r="B592" s="168"/>
    </row>
    <row r="593" ht="12.75" customHeight="1">
      <c r="B593" s="168"/>
    </row>
    <row r="594" ht="12.75" customHeight="1">
      <c r="B594" s="168"/>
    </row>
    <row r="595" ht="12.75" customHeight="1">
      <c r="B595" s="168"/>
    </row>
    <row r="596" ht="12.75" customHeight="1">
      <c r="B596" s="168"/>
    </row>
    <row r="597" ht="12.75" customHeight="1">
      <c r="B597" s="168"/>
    </row>
    <row r="598" ht="12.75" customHeight="1">
      <c r="B598" s="168"/>
    </row>
    <row r="599" ht="12.75" customHeight="1">
      <c r="B599" s="168"/>
    </row>
    <row r="600" ht="12.75" customHeight="1">
      <c r="B600" s="168"/>
    </row>
    <row r="601" ht="12.75" customHeight="1">
      <c r="B601" s="168"/>
    </row>
    <row r="602" ht="12.75" customHeight="1">
      <c r="B602" s="168"/>
    </row>
    <row r="603" ht="12.75" customHeight="1">
      <c r="B603" s="168"/>
    </row>
    <row r="604" ht="12.75" customHeight="1">
      <c r="B604" s="168"/>
    </row>
    <row r="605" ht="12.75" customHeight="1">
      <c r="B605" s="168"/>
    </row>
    <row r="606" ht="12.75" customHeight="1">
      <c r="B606" s="168"/>
    </row>
    <row r="607" ht="12.75" customHeight="1">
      <c r="B607" s="168"/>
    </row>
    <row r="608" ht="12.75" customHeight="1">
      <c r="B608" s="168"/>
    </row>
    <row r="609" ht="12.75" customHeight="1">
      <c r="B609" s="168"/>
    </row>
    <row r="610" ht="12.75" customHeight="1">
      <c r="B610" s="168"/>
    </row>
    <row r="611" ht="12.75" customHeight="1">
      <c r="B611" s="168"/>
    </row>
    <row r="612" ht="12.75" customHeight="1">
      <c r="B612" s="168"/>
    </row>
    <row r="613" ht="12.75" customHeight="1">
      <c r="B613" s="168"/>
    </row>
    <row r="614" ht="12.75" customHeight="1">
      <c r="B614" s="168"/>
    </row>
    <row r="615" ht="12.75" customHeight="1">
      <c r="B615" s="168"/>
    </row>
    <row r="616" ht="12.75" customHeight="1">
      <c r="B616" s="168"/>
    </row>
    <row r="617" ht="12.75" customHeight="1">
      <c r="B617" s="168"/>
    </row>
    <row r="618" ht="12.75" customHeight="1">
      <c r="B618" s="168"/>
    </row>
    <row r="619" ht="12.75" customHeight="1">
      <c r="B619" s="168"/>
    </row>
    <row r="620" ht="12.75" customHeight="1">
      <c r="B620" s="168"/>
    </row>
    <row r="621" ht="12.75" customHeight="1">
      <c r="B621" s="168"/>
    </row>
    <row r="622" ht="12.75" customHeight="1">
      <c r="B622" s="168"/>
    </row>
    <row r="623" ht="12.75" customHeight="1">
      <c r="B623" s="168"/>
    </row>
    <row r="624" ht="12.75" customHeight="1">
      <c r="B624" s="168"/>
    </row>
    <row r="625" ht="12.75" customHeight="1">
      <c r="B625" s="168"/>
    </row>
    <row r="626" ht="12.75" customHeight="1">
      <c r="B626" s="168"/>
    </row>
    <row r="627" ht="12.75" customHeight="1">
      <c r="B627" s="168"/>
    </row>
    <row r="628" ht="12.75" customHeight="1">
      <c r="B628" s="168"/>
    </row>
    <row r="629" ht="12.75" customHeight="1">
      <c r="B629" s="168"/>
    </row>
    <row r="630" ht="12.75" customHeight="1">
      <c r="B630" s="168"/>
    </row>
    <row r="631" ht="12.75" customHeight="1">
      <c r="B631" s="168"/>
    </row>
    <row r="632" ht="12.75" customHeight="1">
      <c r="B632" s="168"/>
    </row>
    <row r="633" ht="12.75" customHeight="1">
      <c r="B633" s="168"/>
    </row>
    <row r="634" ht="12.75" customHeight="1">
      <c r="B634" s="168"/>
    </row>
    <row r="635" ht="12.75" customHeight="1">
      <c r="B635" s="168"/>
    </row>
    <row r="636" ht="12.75" customHeight="1">
      <c r="B636" s="168"/>
    </row>
    <row r="637" ht="12.75" customHeight="1">
      <c r="B637" s="168"/>
    </row>
    <row r="638" ht="12.75" customHeight="1">
      <c r="B638" s="168"/>
    </row>
    <row r="639" ht="12.75" customHeight="1">
      <c r="B639" s="168"/>
    </row>
    <row r="640" ht="12.75" customHeight="1">
      <c r="B640" s="168"/>
    </row>
    <row r="641" ht="12.75" customHeight="1">
      <c r="B641" s="168"/>
    </row>
    <row r="642" ht="12.75" customHeight="1">
      <c r="B642" s="168"/>
    </row>
    <row r="643" ht="12.75" customHeight="1">
      <c r="B643" s="168"/>
    </row>
    <row r="644" ht="12.75" customHeight="1">
      <c r="B644" s="168"/>
    </row>
    <row r="645" ht="12.75" customHeight="1">
      <c r="B645" s="168"/>
    </row>
    <row r="646" ht="12.75" customHeight="1">
      <c r="B646" s="168"/>
    </row>
    <row r="647" ht="12.75" customHeight="1">
      <c r="B647" s="168"/>
    </row>
    <row r="648" ht="12.75" customHeight="1">
      <c r="B648" s="168"/>
    </row>
    <row r="649" ht="12.75" customHeight="1">
      <c r="B649" s="168"/>
    </row>
    <row r="650" ht="12.75" customHeight="1">
      <c r="B650" s="168"/>
    </row>
    <row r="651" ht="12.75" customHeight="1">
      <c r="B651" s="168"/>
    </row>
    <row r="652" ht="12.75" customHeight="1">
      <c r="B652" s="168"/>
    </row>
    <row r="653" ht="12.75" customHeight="1">
      <c r="B653" s="168"/>
    </row>
    <row r="654" ht="12.75" customHeight="1">
      <c r="B654" s="168"/>
    </row>
    <row r="655" ht="12.75" customHeight="1">
      <c r="B655" s="168"/>
    </row>
    <row r="656" ht="12.75" customHeight="1">
      <c r="B656" s="168"/>
    </row>
    <row r="657" ht="12.75" customHeight="1">
      <c r="B657" s="168"/>
    </row>
    <row r="658" ht="12.75" customHeight="1">
      <c r="B658" s="168"/>
    </row>
    <row r="659" ht="12.75" customHeight="1">
      <c r="B659" s="168"/>
    </row>
    <row r="660" ht="12.75" customHeight="1">
      <c r="B660" s="168"/>
    </row>
    <row r="661" ht="12.75" customHeight="1">
      <c r="B661" s="168"/>
    </row>
    <row r="662" ht="12.75" customHeight="1">
      <c r="B662" s="168"/>
    </row>
    <row r="663" ht="12.75" customHeight="1">
      <c r="B663" s="168"/>
    </row>
    <row r="664" ht="12.75" customHeight="1">
      <c r="B664" s="168"/>
    </row>
    <row r="665" ht="12.75" customHeight="1">
      <c r="B665" s="168"/>
    </row>
    <row r="666" ht="12.75" customHeight="1">
      <c r="B666" s="168"/>
    </row>
    <row r="667" ht="12.75" customHeight="1">
      <c r="B667" s="168"/>
    </row>
    <row r="668" ht="12.75" customHeight="1">
      <c r="B668" s="168"/>
    </row>
    <row r="669" ht="12.75" customHeight="1">
      <c r="B669" s="168"/>
    </row>
    <row r="670" ht="12.75" customHeight="1">
      <c r="B670" s="168"/>
    </row>
    <row r="671" ht="12.75" customHeight="1">
      <c r="B671" s="168"/>
    </row>
    <row r="672" ht="12.75" customHeight="1">
      <c r="B672" s="168"/>
    </row>
    <row r="673" ht="12.75" customHeight="1">
      <c r="B673" s="168"/>
    </row>
    <row r="674" ht="12.75" customHeight="1">
      <c r="B674" s="168"/>
    </row>
    <row r="675" ht="12.75" customHeight="1">
      <c r="B675" s="168"/>
    </row>
    <row r="676" ht="12.75" customHeight="1">
      <c r="B676" s="168"/>
    </row>
    <row r="677" ht="12.75" customHeight="1">
      <c r="B677" s="168"/>
    </row>
    <row r="678" ht="12.75" customHeight="1">
      <c r="B678" s="168"/>
    </row>
    <row r="679" ht="12.75" customHeight="1">
      <c r="B679" s="168"/>
    </row>
    <row r="680" ht="12.75" customHeight="1">
      <c r="B680" s="168"/>
    </row>
    <row r="681" ht="12.75" customHeight="1">
      <c r="B681" s="168"/>
    </row>
    <row r="682" ht="12.75" customHeight="1">
      <c r="B682" s="168"/>
    </row>
    <row r="683" ht="12.75" customHeight="1">
      <c r="B683" s="168"/>
    </row>
    <row r="684" ht="12.75" customHeight="1">
      <c r="B684" s="168"/>
    </row>
    <row r="685" ht="12.75" customHeight="1">
      <c r="B685" s="168"/>
    </row>
    <row r="686" ht="12.75" customHeight="1">
      <c r="B686" s="168"/>
    </row>
    <row r="687" ht="12.75" customHeight="1">
      <c r="B687" s="168"/>
    </row>
    <row r="688" ht="12.75" customHeight="1">
      <c r="B688" s="168"/>
    </row>
    <row r="689" ht="12.75" customHeight="1">
      <c r="B689" s="168"/>
    </row>
    <row r="690" ht="12.75" customHeight="1">
      <c r="B690" s="168"/>
    </row>
    <row r="691" ht="12.75" customHeight="1">
      <c r="B691" s="168"/>
    </row>
    <row r="692" ht="12.75" customHeight="1">
      <c r="B692" s="168"/>
    </row>
    <row r="693" ht="12.75" customHeight="1">
      <c r="B693" s="168"/>
    </row>
    <row r="694" ht="12.75" customHeight="1">
      <c r="B694" s="168"/>
    </row>
    <row r="695" ht="12.75" customHeight="1">
      <c r="B695" s="168"/>
    </row>
    <row r="696" ht="12.75" customHeight="1">
      <c r="B696" s="168"/>
    </row>
    <row r="697" ht="12.75" customHeight="1">
      <c r="B697" s="168"/>
    </row>
    <row r="698" ht="12.75" customHeight="1">
      <c r="B698" s="168"/>
    </row>
    <row r="699" ht="12.75" customHeight="1">
      <c r="B699" s="168"/>
    </row>
    <row r="700" ht="12.75" customHeight="1">
      <c r="B700" s="168"/>
    </row>
    <row r="701" ht="12.75" customHeight="1">
      <c r="B701" s="168"/>
    </row>
    <row r="702" ht="12.75" customHeight="1">
      <c r="B702" s="168"/>
    </row>
    <row r="703" ht="12.75" customHeight="1">
      <c r="B703" s="168"/>
    </row>
    <row r="704" ht="12.75" customHeight="1">
      <c r="B704" s="168"/>
    </row>
    <row r="705" ht="12.75" customHeight="1">
      <c r="B705" s="168"/>
    </row>
    <row r="706" ht="12.75" customHeight="1">
      <c r="B706" s="168"/>
    </row>
    <row r="707" ht="12.75" customHeight="1">
      <c r="B707" s="168"/>
    </row>
    <row r="708" ht="12.75" customHeight="1">
      <c r="B708" s="168"/>
    </row>
    <row r="709" ht="12.75" customHeight="1">
      <c r="B709" s="168"/>
    </row>
    <row r="710" ht="12.75" customHeight="1">
      <c r="B710" s="168"/>
    </row>
    <row r="711" ht="12.75" customHeight="1">
      <c r="B711" s="168"/>
    </row>
    <row r="712" ht="12.75" customHeight="1">
      <c r="B712" s="168"/>
    </row>
    <row r="713" ht="12.75" customHeight="1">
      <c r="B713" s="168"/>
    </row>
    <row r="714" ht="12.75" customHeight="1">
      <c r="B714" s="168"/>
    </row>
    <row r="715" ht="12.75" customHeight="1">
      <c r="B715" s="168"/>
    </row>
    <row r="716" ht="12.75" customHeight="1">
      <c r="B716" s="168"/>
    </row>
    <row r="717" ht="12.75" customHeight="1">
      <c r="B717" s="168"/>
    </row>
    <row r="718" ht="12.75" customHeight="1">
      <c r="B718" s="168"/>
    </row>
    <row r="719" ht="12.75" customHeight="1">
      <c r="B719" s="168"/>
    </row>
    <row r="720" ht="12.75" customHeight="1">
      <c r="B720" s="168"/>
    </row>
    <row r="721" ht="12.75" customHeight="1">
      <c r="B721" s="168"/>
    </row>
    <row r="722" ht="12.75" customHeight="1">
      <c r="B722" s="168"/>
    </row>
    <row r="723" ht="12.75" customHeight="1">
      <c r="B723" s="168"/>
    </row>
    <row r="724" ht="12.75" customHeight="1">
      <c r="B724" s="168"/>
    </row>
    <row r="725" ht="12.75" customHeight="1">
      <c r="B725" s="168"/>
    </row>
    <row r="726" ht="12.75" customHeight="1">
      <c r="B726" s="168"/>
    </row>
    <row r="727" ht="12.75" customHeight="1">
      <c r="B727" s="168"/>
    </row>
    <row r="728" ht="12.75" customHeight="1">
      <c r="B728" s="168"/>
    </row>
    <row r="729" ht="12.75" customHeight="1">
      <c r="B729" s="168"/>
    </row>
    <row r="730" ht="12.75" customHeight="1">
      <c r="B730" s="168"/>
    </row>
    <row r="731" ht="12.75" customHeight="1">
      <c r="B731" s="168"/>
    </row>
    <row r="732" ht="12.75" customHeight="1">
      <c r="B732" s="168"/>
    </row>
    <row r="733" ht="12.75" customHeight="1">
      <c r="B733" s="168"/>
    </row>
    <row r="734" ht="12.75" customHeight="1">
      <c r="B734" s="168"/>
    </row>
    <row r="735" ht="12.75" customHeight="1">
      <c r="B735" s="168"/>
    </row>
    <row r="736" ht="12.75" customHeight="1">
      <c r="B736" s="168"/>
    </row>
    <row r="737" ht="12.75" customHeight="1">
      <c r="B737" s="168"/>
    </row>
    <row r="738" ht="12.75" customHeight="1">
      <c r="B738" s="168"/>
    </row>
    <row r="739" ht="12.75" customHeight="1">
      <c r="B739" s="168"/>
    </row>
    <row r="740" ht="12.75" customHeight="1">
      <c r="B740" s="168"/>
    </row>
    <row r="741" ht="12.75" customHeight="1">
      <c r="B741" s="168"/>
    </row>
    <row r="742" ht="12.75" customHeight="1">
      <c r="B742" s="168"/>
    </row>
    <row r="743" ht="12.75" customHeight="1">
      <c r="B743" s="168"/>
    </row>
    <row r="744" ht="12.75" customHeight="1">
      <c r="B744" s="168"/>
    </row>
    <row r="745" ht="12.75" customHeight="1">
      <c r="B745" s="168"/>
    </row>
    <row r="746" ht="12.75" customHeight="1">
      <c r="B746" s="168"/>
    </row>
    <row r="747" ht="12.75" customHeight="1">
      <c r="B747" s="168"/>
    </row>
    <row r="748" ht="12.75" customHeight="1">
      <c r="B748" s="168"/>
    </row>
    <row r="749" ht="12.75" customHeight="1">
      <c r="B749" s="168"/>
    </row>
    <row r="750" ht="12.75" customHeight="1">
      <c r="B750" s="168"/>
    </row>
    <row r="751" ht="12.75" customHeight="1">
      <c r="B751" s="168"/>
    </row>
    <row r="752" ht="12.75" customHeight="1">
      <c r="B752" s="168"/>
    </row>
    <row r="753" ht="12.75" customHeight="1">
      <c r="B753" s="168"/>
    </row>
    <row r="754" ht="12.75" customHeight="1">
      <c r="B754" s="168"/>
    </row>
    <row r="755" ht="12.75" customHeight="1">
      <c r="B755" s="168"/>
    </row>
    <row r="756" ht="12.75" customHeight="1">
      <c r="B756" s="168"/>
    </row>
    <row r="757" ht="12.75" customHeight="1">
      <c r="B757" s="168"/>
    </row>
    <row r="758" ht="12.75" customHeight="1">
      <c r="B758" s="168"/>
    </row>
    <row r="759" ht="12.75" customHeight="1">
      <c r="B759" s="168"/>
    </row>
    <row r="760" ht="12.75" customHeight="1">
      <c r="B760" s="168"/>
    </row>
    <row r="761" ht="12.75" customHeight="1">
      <c r="B761" s="168"/>
    </row>
    <row r="762" ht="12.75" customHeight="1">
      <c r="B762" s="168"/>
    </row>
    <row r="763" ht="12.75" customHeight="1">
      <c r="B763" s="168"/>
    </row>
    <row r="764" ht="12.75" customHeight="1">
      <c r="B764" s="168"/>
    </row>
    <row r="765" ht="12.75" customHeight="1">
      <c r="B765" s="168"/>
    </row>
    <row r="766" ht="12.75" customHeight="1">
      <c r="B766" s="168"/>
    </row>
    <row r="767" ht="12.75" customHeight="1">
      <c r="B767" s="168"/>
    </row>
    <row r="768" ht="12.75" customHeight="1">
      <c r="B768" s="168"/>
    </row>
    <row r="769" ht="12.75" customHeight="1">
      <c r="B769" s="168"/>
    </row>
    <row r="770" ht="12.75" customHeight="1">
      <c r="B770" s="168"/>
    </row>
    <row r="771" ht="12.75" customHeight="1">
      <c r="B771" s="168"/>
    </row>
    <row r="772" ht="12.75" customHeight="1">
      <c r="B772" s="168"/>
    </row>
    <row r="773" ht="12.75" customHeight="1">
      <c r="B773" s="168"/>
    </row>
    <row r="774" ht="12.75" customHeight="1">
      <c r="B774" s="168"/>
    </row>
    <row r="775" ht="12.75" customHeight="1">
      <c r="B775" s="168"/>
    </row>
    <row r="776" ht="12.75" customHeight="1">
      <c r="B776" s="168"/>
    </row>
    <row r="777" ht="12.75" customHeight="1">
      <c r="B777" s="168"/>
    </row>
    <row r="778" ht="12.75" customHeight="1">
      <c r="B778" s="168"/>
    </row>
    <row r="779" ht="12.75" customHeight="1">
      <c r="B779" s="168"/>
    </row>
    <row r="780" ht="12.75" customHeight="1">
      <c r="B780" s="168"/>
    </row>
    <row r="781" ht="12.75" customHeight="1">
      <c r="B781" s="168"/>
    </row>
    <row r="782" ht="12.75" customHeight="1">
      <c r="B782" s="168"/>
    </row>
    <row r="783" ht="12.75" customHeight="1">
      <c r="B783" s="168"/>
    </row>
    <row r="784" ht="12.75" customHeight="1">
      <c r="B784" s="168"/>
    </row>
    <row r="785" ht="12.75" customHeight="1">
      <c r="B785" s="168"/>
    </row>
    <row r="786" ht="12.75" customHeight="1">
      <c r="B786" s="168"/>
    </row>
    <row r="787" ht="12.75" customHeight="1">
      <c r="B787" s="168"/>
    </row>
    <row r="788" ht="12.75" customHeight="1">
      <c r="B788" s="168"/>
    </row>
    <row r="789" ht="12.75" customHeight="1">
      <c r="B789" s="168"/>
    </row>
    <row r="790" ht="12.75" customHeight="1">
      <c r="B790" s="168"/>
    </row>
    <row r="791" ht="12.75" customHeight="1">
      <c r="B791" s="168"/>
    </row>
    <row r="792" ht="12.75" customHeight="1">
      <c r="B792" s="168"/>
    </row>
    <row r="793" ht="12.75" customHeight="1">
      <c r="B793" s="168"/>
    </row>
    <row r="794" ht="12.75" customHeight="1">
      <c r="B794" s="168"/>
    </row>
    <row r="795" ht="12.75" customHeight="1">
      <c r="B795" s="168"/>
    </row>
    <row r="796" ht="12.75" customHeight="1">
      <c r="B796" s="168"/>
    </row>
    <row r="797" ht="12.75" customHeight="1">
      <c r="B797" s="168"/>
    </row>
    <row r="798" ht="12.75" customHeight="1">
      <c r="B798" s="168"/>
    </row>
    <row r="799" ht="12.75" customHeight="1">
      <c r="B799" s="168"/>
    </row>
    <row r="800" ht="12.75" customHeight="1">
      <c r="B800" s="168"/>
    </row>
    <row r="801" ht="12.75" customHeight="1">
      <c r="B801" s="168"/>
    </row>
    <row r="802" ht="12.75" customHeight="1">
      <c r="B802" s="168"/>
    </row>
    <row r="803" ht="12.75" customHeight="1">
      <c r="B803" s="168"/>
    </row>
    <row r="804" ht="12.75" customHeight="1">
      <c r="B804" s="168"/>
    </row>
    <row r="805" ht="12.75" customHeight="1">
      <c r="B805" s="168"/>
    </row>
    <row r="806" ht="12.75" customHeight="1">
      <c r="B806" s="168"/>
    </row>
    <row r="807" ht="12.75" customHeight="1">
      <c r="B807" s="168"/>
    </row>
    <row r="808" ht="12.75" customHeight="1">
      <c r="B808" s="168"/>
    </row>
    <row r="809" ht="12.75" customHeight="1">
      <c r="B809" s="168"/>
    </row>
    <row r="810" ht="12.75" customHeight="1">
      <c r="B810" s="168"/>
    </row>
    <row r="811" ht="12.75" customHeight="1">
      <c r="B811" s="168"/>
    </row>
    <row r="812" ht="12.75" customHeight="1">
      <c r="B812" s="168"/>
    </row>
    <row r="813" ht="12.75" customHeight="1">
      <c r="B813" s="168"/>
    </row>
    <row r="814" ht="12.75" customHeight="1">
      <c r="B814" s="168"/>
    </row>
    <row r="815" ht="12.75" customHeight="1">
      <c r="B815" s="168"/>
    </row>
    <row r="816" ht="12.75" customHeight="1">
      <c r="B816" s="168"/>
    </row>
    <row r="817" ht="12.75" customHeight="1">
      <c r="B817" s="168"/>
    </row>
    <row r="818" ht="12.75" customHeight="1">
      <c r="B818" s="168"/>
    </row>
    <row r="819" ht="12.75" customHeight="1">
      <c r="B819" s="168"/>
    </row>
    <row r="820" ht="12.75" customHeight="1">
      <c r="B820" s="168"/>
    </row>
    <row r="821" ht="12.75" customHeight="1">
      <c r="B821" s="168"/>
    </row>
    <row r="822" ht="12.75" customHeight="1">
      <c r="B822" s="168"/>
    </row>
    <row r="823" ht="12.75" customHeight="1">
      <c r="B823" s="168"/>
    </row>
    <row r="824" ht="12.75" customHeight="1">
      <c r="B824" s="168"/>
    </row>
    <row r="825" ht="12.75" customHeight="1">
      <c r="B825" s="168"/>
    </row>
    <row r="826" ht="12.75" customHeight="1">
      <c r="B826" s="168"/>
    </row>
    <row r="827" ht="12.75" customHeight="1">
      <c r="B827" s="168"/>
    </row>
    <row r="828" ht="12.75" customHeight="1">
      <c r="B828" s="168"/>
    </row>
    <row r="829" ht="12.75" customHeight="1">
      <c r="B829" s="168"/>
    </row>
    <row r="830" ht="12.75" customHeight="1">
      <c r="B830" s="168"/>
    </row>
    <row r="831" ht="12.75" customHeight="1">
      <c r="B831" s="168"/>
    </row>
    <row r="832" ht="12.75" customHeight="1">
      <c r="B832" s="168"/>
    </row>
    <row r="833" ht="12.75" customHeight="1">
      <c r="B833" s="168"/>
    </row>
    <row r="834" ht="12.75" customHeight="1">
      <c r="B834" s="168"/>
    </row>
    <row r="835" ht="12.75" customHeight="1">
      <c r="B835" s="168"/>
    </row>
    <row r="836" ht="12.75" customHeight="1">
      <c r="B836" s="168"/>
    </row>
    <row r="837" ht="12.75" customHeight="1">
      <c r="B837" s="168"/>
    </row>
    <row r="838" ht="12.75" customHeight="1">
      <c r="B838" s="168"/>
    </row>
    <row r="839" ht="12.75" customHeight="1">
      <c r="B839" s="168"/>
    </row>
    <row r="840" ht="12.75" customHeight="1">
      <c r="B840" s="168"/>
    </row>
    <row r="841" ht="12.75" customHeight="1">
      <c r="B841" s="168"/>
    </row>
    <row r="842" ht="12.75" customHeight="1">
      <c r="B842" s="168"/>
    </row>
    <row r="843" ht="12.75" customHeight="1">
      <c r="B843" s="168"/>
    </row>
    <row r="844" ht="12.75" customHeight="1">
      <c r="B844" s="168"/>
    </row>
    <row r="845" ht="12.75" customHeight="1">
      <c r="B845" s="168"/>
    </row>
    <row r="846" ht="12.75" customHeight="1">
      <c r="B846" s="168"/>
    </row>
    <row r="847" ht="12.75" customHeight="1">
      <c r="B847" s="168"/>
    </row>
    <row r="848" ht="12.75" customHeight="1">
      <c r="B848" s="168"/>
    </row>
    <row r="849" ht="12.75" customHeight="1">
      <c r="B849" s="168"/>
    </row>
    <row r="850" ht="12.75" customHeight="1">
      <c r="B850" s="168"/>
    </row>
    <row r="851" ht="12.75" customHeight="1">
      <c r="B851" s="168"/>
    </row>
    <row r="852" ht="12.75" customHeight="1">
      <c r="B852" s="168"/>
    </row>
    <row r="853" ht="12.75" customHeight="1">
      <c r="B853" s="168"/>
    </row>
    <row r="854" ht="12.75" customHeight="1">
      <c r="B854" s="168"/>
    </row>
    <row r="855" ht="12.75" customHeight="1">
      <c r="B855" s="168"/>
    </row>
    <row r="856" ht="12.75" customHeight="1">
      <c r="B856" s="168"/>
    </row>
    <row r="857" ht="12.75" customHeight="1">
      <c r="B857" s="168"/>
    </row>
    <row r="858" ht="12.75" customHeight="1">
      <c r="B858" s="168"/>
    </row>
    <row r="859" ht="12.75" customHeight="1">
      <c r="B859" s="168"/>
    </row>
    <row r="860" ht="12.75" customHeight="1">
      <c r="B860" s="168"/>
    </row>
    <row r="861" ht="12.75" customHeight="1">
      <c r="B861" s="168"/>
    </row>
    <row r="862" ht="12.75" customHeight="1">
      <c r="B862" s="168"/>
    </row>
    <row r="863" ht="12.75" customHeight="1">
      <c r="B863" s="168"/>
    </row>
    <row r="864" ht="12.75" customHeight="1">
      <c r="B864" s="168"/>
    </row>
    <row r="865" ht="12.75" customHeight="1">
      <c r="B865" s="168"/>
    </row>
    <row r="866" ht="12.75" customHeight="1">
      <c r="B866" s="168"/>
    </row>
    <row r="867" ht="12.75" customHeight="1">
      <c r="B867" s="168"/>
    </row>
    <row r="868" ht="12.75" customHeight="1">
      <c r="B868" s="168"/>
    </row>
    <row r="869" ht="12.75" customHeight="1">
      <c r="B869" s="168"/>
    </row>
    <row r="870" ht="12.75" customHeight="1">
      <c r="B870" s="168"/>
    </row>
    <row r="871" ht="12.75" customHeight="1">
      <c r="B871" s="168"/>
    </row>
    <row r="872" ht="12.75" customHeight="1">
      <c r="B872" s="168"/>
    </row>
    <row r="873" ht="12.75" customHeight="1">
      <c r="B873" s="168"/>
    </row>
    <row r="874" ht="12.75" customHeight="1">
      <c r="B874" s="168"/>
    </row>
    <row r="875" ht="12.75" customHeight="1">
      <c r="B875" s="168"/>
    </row>
    <row r="876" ht="12.75" customHeight="1">
      <c r="B876" s="168"/>
    </row>
    <row r="877" ht="12.75" customHeight="1">
      <c r="B877" s="168"/>
    </row>
    <row r="878" ht="12.75" customHeight="1">
      <c r="B878" s="168"/>
    </row>
    <row r="879" ht="12.75" customHeight="1">
      <c r="B879" s="168"/>
    </row>
    <row r="880" ht="12.75" customHeight="1">
      <c r="B880" s="168"/>
    </row>
    <row r="881" ht="12.75" customHeight="1">
      <c r="B881" s="168"/>
    </row>
    <row r="882" ht="12.75" customHeight="1">
      <c r="B882" s="168"/>
    </row>
    <row r="883" ht="12.75" customHeight="1">
      <c r="B883" s="168"/>
    </row>
    <row r="884" ht="12.75" customHeight="1">
      <c r="B884" s="168"/>
    </row>
    <row r="885" ht="12.75" customHeight="1">
      <c r="B885" s="168"/>
    </row>
    <row r="886" ht="12.75" customHeight="1">
      <c r="B886" s="168"/>
    </row>
    <row r="887" ht="12.75" customHeight="1">
      <c r="B887" s="168"/>
    </row>
    <row r="888" ht="12.75" customHeight="1">
      <c r="B888" s="168"/>
    </row>
    <row r="889" ht="12.75" customHeight="1">
      <c r="B889" s="168"/>
    </row>
    <row r="890" ht="12.75" customHeight="1">
      <c r="B890" s="168"/>
    </row>
    <row r="891" ht="12.75" customHeight="1">
      <c r="B891" s="168"/>
    </row>
    <row r="892" ht="12.75" customHeight="1">
      <c r="B892" s="168"/>
    </row>
    <row r="893" ht="12.75" customHeight="1">
      <c r="B893" s="168"/>
    </row>
    <row r="894" ht="12.75" customHeight="1">
      <c r="B894" s="168"/>
    </row>
    <row r="895" ht="12.75" customHeight="1">
      <c r="B895" s="168"/>
    </row>
    <row r="896" ht="12.75" customHeight="1">
      <c r="B896" s="168"/>
    </row>
    <row r="897" ht="12.75" customHeight="1">
      <c r="B897" s="168"/>
    </row>
    <row r="898" ht="12.75" customHeight="1">
      <c r="B898" s="168"/>
    </row>
    <row r="899" ht="12.75" customHeight="1">
      <c r="B899" s="168"/>
    </row>
    <row r="900" ht="12.75" customHeight="1">
      <c r="B900" s="168"/>
    </row>
    <row r="901" ht="12.75" customHeight="1">
      <c r="B901" s="168"/>
    </row>
    <row r="902" ht="12.75" customHeight="1">
      <c r="B902" s="168"/>
    </row>
    <row r="903" ht="12.75" customHeight="1">
      <c r="B903" s="168"/>
    </row>
    <row r="904" ht="12.75" customHeight="1">
      <c r="B904" s="168"/>
    </row>
    <row r="905" ht="12.75" customHeight="1">
      <c r="B905" s="168"/>
    </row>
    <row r="906" ht="12.75" customHeight="1">
      <c r="B906" s="168"/>
    </row>
    <row r="907" ht="12.75" customHeight="1">
      <c r="B907" s="168"/>
    </row>
    <row r="908" ht="12.75" customHeight="1">
      <c r="B908" s="168"/>
    </row>
    <row r="909" ht="12.75" customHeight="1">
      <c r="B909" s="168"/>
    </row>
    <row r="910" ht="12.75" customHeight="1">
      <c r="B910" s="168"/>
    </row>
    <row r="911" ht="12.75" customHeight="1">
      <c r="B911" s="168"/>
    </row>
    <row r="912" ht="12.75" customHeight="1">
      <c r="B912" s="168"/>
    </row>
    <row r="913" ht="12.75" customHeight="1">
      <c r="B913" s="168"/>
    </row>
    <row r="914" ht="12.75" customHeight="1">
      <c r="B914" s="168"/>
    </row>
    <row r="915" ht="12.75" customHeight="1">
      <c r="B915" s="168"/>
    </row>
    <row r="916" ht="12.75" customHeight="1">
      <c r="B916" s="168"/>
    </row>
    <row r="917" ht="12.75" customHeight="1">
      <c r="B917" s="168"/>
    </row>
    <row r="918" ht="12.75" customHeight="1">
      <c r="B918" s="168"/>
    </row>
    <row r="919" ht="12.75" customHeight="1">
      <c r="B919" s="168"/>
    </row>
    <row r="920" ht="12.75" customHeight="1">
      <c r="B920" s="168"/>
    </row>
    <row r="921" ht="12.75" customHeight="1">
      <c r="B921" s="168"/>
    </row>
    <row r="922" ht="12.75" customHeight="1">
      <c r="B922" s="168"/>
    </row>
    <row r="923" ht="12.75" customHeight="1">
      <c r="B923" s="168"/>
    </row>
    <row r="924" ht="12.75" customHeight="1">
      <c r="B924" s="168"/>
    </row>
    <row r="925" ht="12.75" customHeight="1">
      <c r="B925" s="168"/>
    </row>
    <row r="926" ht="12.75" customHeight="1">
      <c r="B926" s="168"/>
    </row>
    <row r="927" ht="12.75" customHeight="1">
      <c r="B927" s="168"/>
    </row>
    <row r="928" ht="12.75" customHeight="1">
      <c r="B928" s="168"/>
    </row>
    <row r="929" ht="12.75" customHeight="1">
      <c r="B929" s="168"/>
    </row>
    <row r="930" ht="12.75" customHeight="1">
      <c r="B930" s="168"/>
    </row>
    <row r="931" ht="12.75" customHeight="1">
      <c r="B931" s="168"/>
    </row>
    <row r="932" ht="12.75" customHeight="1">
      <c r="B932" s="168"/>
    </row>
    <row r="933" ht="12.75" customHeight="1">
      <c r="B933" s="168"/>
    </row>
    <row r="934" ht="12.75" customHeight="1">
      <c r="B934" s="168"/>
    </row>
    <row r="935" ht="12.75" customHeight="1">
      <c r="B935" s="168"/>
    </row>
    <row r="936" ht="12.75" customHeight="1">
      <c r="B936" s="168"/>
    </row>
    <row r="937" ht="12.75" customHeight="1">
      <c r="B937" s="168"/>
    </row>
    <row r="938" ht="12.75" customHeight="1">
      <c r="B938" s="168"/>
    </row>
    <row r="939" ht="12.75" customHeight="1">
      <c r="B939" s="168"/>
    </row>
    <row r="940" ht="12.75" customHeight="1">
      <c r="B940" s="168"/>
    </row>
    <row r="941" ht="12.75" customHeight="1">
      <c r="B941" s="168"/>
    </row>
    <row r="942" ht="12.75" customHeight="1">
      <c r="B942" s="168"/>
    </row>
    <row r="943" ht="12.75" customHeight="1">
      <c r="B943" s="168"/>
    </row>
    <row r="944" ht="12.75" customHeight="1">
      <c r="B944" s="168"/>
    </row>
    <row r="945" ht="12.75" customHeight="1">
      <c r="B945" s="168"/>
    </row>
    <row r="946" ht="12.75" customHeight="1">
      <c r="B946" s="168"/>
    </row>
    <row r="947" ht="12.75" customHeight="1">
      <c r="B947" s="168"/>
    </row>
    <row r="948" ht="12.75" customHeight="1">
      <c r="B948" s="168"/>
    </row>
    <row r="949" ht="12.75" customHeight="1">
      <c r="B949" s="168"/>
    </row>
    <row r="950" ht="12.75" customHeight="1">
      <c r="B950" s="168"/>
    </row>
    <row r="951" ht="12.75" customHeight="1">
      <c r="B951" s="168"/>
    </row>
    <row r="952" ht="12.75" customHeight="1">
      <c r="B952" s="168"/>
    </row>
    <row r="953" ht="12.75" customHeight="1">
      <c r="B953" s="168"/>
    </row>
    <row r="954" ht="12.75" customHeight="1">
      <c r="B954" s="168"/>
    </row>
    <row r="955" ht="12.75" customHeight="1">
      <c r="B955" s="168"/>
    </row>
    <row r="956" ht="12.75" customHeight="1">
      <c r="B956" s="168"/>
    </row>
    <row r="957" ht="12.75" customHeight="1">
      <c r="B957" s="168"/>
    </row>
    <row r="958" ht="12.75" customHeight="1">
      <c r="B958" s="168"/>
    </row>
    <row r="959" ht="12.75" customHeight="1">
      <c r="B959" s="168"/>
    </row>
    <row r="960" ht="12.75" customHeight="1">
      <c r="B960" s="168"/>
    </row>
    <row r="961" ht="12.75" customHeight="1">
      <c r="B961" s="168"/>
    </row>
    <row r="962" ht="12.75" customHeight="1">
      <c r="B962" s="168"/>
    </row>
    <row r="963" ht="12.75" customHeight="1">
      <c r="B963" s="168"/>
    </row>
    <row r="964" ht="12.75" customHeight="1">
      <c r="B964" s="168"/>
    </row>
    <row r="965" ht="12.75" customHeight="1">
      <c r="B965" s="168"/>
    </row>
    <row r="966" ht="12.75" customHeight="1">
      <c r="B966" s="168"/>
    </row>
    <row r="967" ht="12.75" customHeight="1">
      <c r="B967" s="168"/>
    </row>
    <row r="968" ht="12.75" customHeight="1">
      <c r="B968" s="168"/>
    </row>
    <row r="969" ht="12.75" customHeight="1">
      <c r="B969" s="168"/>
    </row>
    <row r="970" ht="12.75" customHeight="1">
      <c r="B970" s="168"/>
    </row>
    <row r="971" ht="12.75" customHeight="1">
      <c r="B971" s="168"/>
    </row>
    <row r="972" ht="12.75" customHeight="1">
      <c r="B972" s="168"/>
    </row>
    <row r="973" ht="12.75" customHeight="1">
      <c r="B973" s="168"/>
    </row>
    <row r="974" ht="12.75" customHeight="1">
      <c r="B974" s="168"/>
    </row>
    <row r="975" ht="12.75" customHeight="1">
      <c r="B975" s="168"/>
    </row>
    <row r="976" ht="12.75" customHeight="1">
      <c r="B976" s="168"/>
    </row>
    <row r="977" ht="12.75" customHeight="1">
      <c r="B977" s="168"/>
    </row>
    <row r="978" ht="12.75" customHeight="1">
      <c r="B978" s="168"/>
    </row>
    <row r="979" ht="12.75" customHeight="1">
      <c r="B979" s="168"/>
    </row>
    <row r="980" ht="12.75" customHeight="1">
      <c r="B980" s="168"/>
    </row>
    <row r="981" ht="12.75" customHeight="1">
      <c r="B981" s="168"/>
    </row>
    <row r="982" ht="12.75" customHeight="1">
      <c r="B982" s="168"/>
    </row>
    <row r="983" ht="12.75" customHeight="1">
      <c r="B983" s="168"/>
    </row>
    <row r="984" ht="12.75" customHeight="1">
      <c r="B984" s="168"/>
    </row>
    <row r="985" ht="12.75" customHeight="1">
      <c r="B985" s="168"/>
    </row>
    <row r="986" ht="12.75" customHeight="1">
      <c r="B986" s="168"/>
    </row>
    <row r="987" ht="12.75" customHeight="1">
      <c r="B987" s="168"/>
    </row>
    <row r="988" ht="12.75" customHeight="1">
      <c r="B988" s="168"/>
    </row>
    <row r="989" ht="12.75" customHeight="1">
      <c r="B989" s="168"/>
    </row>
    <row r="990" ht="12.75" customHeight="1">
      <c r="B990" s="168"/>
    </row>
    <row r="991" ht="12.75" customHeight="1">
      <c r="B991" s="168"/>
    </row>
    <row r="992" ht="12.75" customHeight="1">
      <c r="B992" s="168"/>
    </row>
    <row r="993" ht="12.75" customHeight="1">
      <c r="B993" s="168"/>
    </row>
    <row r="994" ht="12.75" customHeight="1">
      <c r="B994" s="168"/>
    </row>
    <row r="995" ht="12.75" customHeight="1">
      <c r="B995" s="168"/>
    </row>
    <row r="996" ht="12.75" customHeight="1">
      <c r="B996" s="168"/>
    </row>
    <row r="997" ht="12.75" customHeight="1">
      <c r="B997" s="168"/>
    </row>
    <row r="998" ht="12.75" customHeight="1">
      <c r="B998" s="168"/>
    </row>
    <row r="999" ht="12.75" customHeight="1">
      <c r="B999" s="168"/>
    </row>
    <row r="1000" ht="12.75" customHeight="1">
      <c r="B1000" s="168"/>
    </row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2001-10-06T14:13:04Z</dcterms:created>
  <dc:creator>Arne H Pedersen</dc:creator>
</cp:coreProperties>
</file>