
<file path=[Content_Types].xml><?xml version="1.0" encoding="utf-8"?>
<Types xmlns="http://schemas.openxmlformats.org/package/2006/content-types">
  <Default Extension="vml" ContentType="application/vnd.openxmlformats-officedocument.vmlDrawing"/>
  <Default Extension="xml" ContentType="application/xml"/>
  <Default Extension="png" ContentType="image/png"/>
  <Default Extension="rels" ContentType="application/vnd.openxmlformats-package.relationships+xml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  <Override PartName="xl/comments4.xml" ContentType="application/vnd.openxmlformats-officedocument.spreadsheetml.comments+xml"/>
  <Override PartName="xl/worksheets/xl/commentsmeta1" ContentType="application/binary"/>
  <Override PartName="xl/drawings/vmlDrawing4.vml" ContentType="application/vnd.openxmlformats-officedocument.vmlDrawing"/>
  <Override PartName="xl/comments5.xml" ContentType="application/vnd.openxmlformats-officedocument.spreadsheetml.comments+xml"/>
  <Override PartName="xl/worksheets/xl/commentsmeta2" ContentType="application/binary"/>
  <Override PartName="xl/drawings/vmlDrawing5.vml" ContentType="application/vnd.openxmlformats-officedocument.vmlDrawing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name="Pulje 1" sheetId="1" r:id="rId4" state="visible"/>
    <sheet name="Pulje 2" sheetId="2" r:id="rId5" state="visible"/>
    <sheet name="Pulje 3" sheetId="3" r:id="rId6" state="visible"/>
    <sheet name="Meltzer-Faber" sheetId="4" r:id="rId7" state="hidden"/>
    <sheet name="Module1" sheetId="5" r:id="rId8" state="hidden"/>
  </sheets>
  <definedNames/>
  <calcPr/>
  <extLst>
    <ext uri="GoogleSheetsCustomDataVersion1">
      <go:sheetsCustomData xmlns:go="http://customooxmlschemas.google.com/" roundtripDataSignature="AMtx7mhaUbj04fjW+R5XXxlHln1pEwrt1A==" r:id="rId9"/>
    </ext>
  </extLst>
</workbook>
</file>

<file path=xl/comments1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hFSnxxz9ADCYqFub5rYJNvF67Jzw==" r:id="rId1"/>
    </ext>
  </extLst>
  <authors>
    <author/>
  </authors>
  <commentList>
    <comment ref="U7" authorId="0">
      <text>
        <t xml:space="preserve">======
ID#AAAAYkIQAsY
SLB    (2022-04-28 04:42:13)
Denne kononnen printes ikke</t>
      </text>
    </comment>
    <comment ref="R7" authorId="0">
      <text>
        <t xml:space="preserve">======
ID#AAAAYkIQAtg
SLB    (2022-04-28 04:42:13)
Automatisk, ikke skriv I dette feltet
Svar ja/yes til Macro
under opstart</t>
      </text>
    </comment>
    <comment ref="C34" authorId="0">
      <text>
        <t xml:space="preserve">======
ID#AAAAYkIQAt4
Arne H. Pedersen    (2022-04-28 04:42:13)
Navn, klubb, dommer grad</t>
      </text>
    </comment>
    <comment ref="Q7" authorId="0">
      <text>
        <t xml:space="preserve">======
ID#AAAAYkIQAs8
SLB    (2022-04-28 04:42:13)
Automatisk, ikke skriv I dette feltet
Svar ja/yes til Macro
under opstart</t>
      </text>
    </comment>
    <comment ref="P7" authorId="0">
      <text>
        <t xml:space="preserve">======
ID#AAAAYkIQAuk
SLB    (2022-04-28 04:42:13)
Automatisk, ikke skriv I dette feltet</t>
      </text>
    </comment>
    <comment ref="C36" authorId="0">
      <text>
        <t xml:space="preserve">======
ID#AAAAYkIQAsg
Arne H. Pedersen    (2022-04-28 04:42:13)
Navn, klubb, dommer grad</t>
      </text>
    </comment>
    <comment ref="I30" authorId="0">
      <text>
        <t xml:space="preserve">======
ID#AAAAYkIQAuc
Arne H. Pedersen    (2022-04-28 04:42:13)
Navn, klubb, dommer grad</t>
      </text>
    </comment>
    <comment ref="O7" authorId="0">
      <text>
        <t xml:space="preserve">======
ID#AAAAYkIQAuA
SLB    (2022-04-28 04:42:13)
Automatisk, ikke skriv I dette feltet</t>
      </text>
    </comment>
    <comment ref="C27" authorId="0">
      <text>
        <t xml:space="preserve">======
ID#AAAAYkIQAuQ
Arne H. Pedersen    (2022-04-28 04:42:13)
Navn, klubb, dommer grad</t>
      </text>
    </comment>
    <comment ref="L7" authorId="0">
      <text>
        <t xml:space="preserve">======
ID#AAAAYkIQAtc
NVF    (2022-04-28 04:42:13)
Bruk minus (-) for underkjent. Feks -140
Bruk N og F for neste og første, feks 170F og 175N</t>
      </text>
    </comment>
    <comment ref="I7" authorId="0">
      <text>
        <t xml:space="preserve">======
ID#AAAAYkIQAsA
NVF    (2022-04-28 04:42:13)
Bruk minus (-) for underkjent. Feks -140
Bruk N og F for neste og første, feks 170F og 175N</t>
      </text>
    </comment>
    <comment ref="I28" authorId="0">
      <text>
        <t xml:space="preserve">======
ID#AAAAYkIQAuY
Arne H. Pedersen    (2022-04-28 04:42:13)
Navn, klubb, dommer grad</t>
      </text>
    </comment>
    <comment ref="I27" authorId="0">
      <text>
        <t xml:space="preserve">======
ID#AAAAYkIQAto
Arne H. Pedersen    (2022-04-28 04:42:13)
Navn, klubb, dommer grad</t>
      </text>
    </comment>
    <comment ref="C7" authorId="0">
      <text>
        <t xml:space="preserve">======
ID#AAAAYkIQAt8
Schlumberger    (2022-04-28 04:42:13)
UK,JK,SK og VK blir SinclairTabell for Kvinner brukt.
M0,M1..Kvinner virker ikke.
For ALLE andre kategorier blir tabell for men brukt.</t>
      </text>
    </comment>
    <comment ref="B7" authorId="0">
      <text>
        <t xml:space="preserve">======
ID#AAAAYkIQAtA
SLB    (2022-04-28 04:42:13)
I Norge bruke vi kun en desimal, internasjonalt 2, vi bør bruke 2 dersom innveiings vekta tillater det.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jBwvZbmZVbVXQaae4OiJx94mHQYQ==" r:id="rId1"/>
    </ext>
  </extLst>
  <authors>
    <author/>
  </authors>
  <commentList>
    <comment ref="U7" authorId="0">
      <text>
        <t xml:space="preserve">======
ID#AAAAYkIQAsM
SLB    (2022-04-28 04:42:13)
Denne kononnen printes ikke</t>
      </text>
    </comment>
    <comment ref="R7" authorId="0">
      <text>
        <t xml:space="preserve">======
ID#AAAAYkIQAsU
SLB    (2022-04-28 04:42:13)
Automatisk, ikke skriv I dette feltet
Svar ja/yes til Macro
under opstart</t>
      </text>
    </comment>
    <comment ref="C34" authorId="0">
      <text>
        <t xml:space="preserve">======
ID#AAAAYkIQAts
Arne H. Pedersen    (2022-04-28 04:42:13)
Navn, klubb, dommer grad</t>
      </text>
    </comment>
    <comment ref="Q7" authorId="0">
      <text>
        <t xml:space="preserve">======
ID#AAAAYkIQAsk
SLB    (2022-04-28 04:42:13)
Automatisk, ikke skriv I dette feltet
Svar ja/yes til Macro
under opstart</t>
      </text>
    </comment>
    <comment ref="C36" authorId="0">
      <text>
        <t xml:space="preserve">======
ID#AAAAYkIQAuw
Arne H. Pedersen    (2022-04-28 04:42:13)
Navn, klubb, dommer grad</t>
      </text>
    </comment>
    <comment ref="I30" authorId="0">
      <text>
        <t xml:space="preserve">======
ID#AAAAYkIQAus
Arne H. Pedersen    (2022-04-28 04:42:13)
Navn, klubb, dommer grad</t>
      </text>
    </comment>
    <comment ref="P7" authorId="0">
      <text>
        <t xml:space="preserve">======
ID#AAAAYkIQAuM
SLB    (2022-04-28 04:42:13)
Automatisk, ikke skriv I dette feltet</t>
      </text>
    </comment>
    <comment ref="O7" authorId="0">
      <text>
        <t xml:space="preserve">======
ID#AAAAYkIQAtQ
SLB    (2022-04-28 04:42:13)
Automatisk, ikke skriv I dette feltet</t>
      </text>
    </comment>
    <comment ref="C27" authorId="0">
      <text>
        <t xml:space="preserve">======
ID#AAAAYkIQAtw
Arne H. Pedersen    (2022-04-28 04:42:13)
Navn, klubb, dommer grad</t>
      </text>
    </comment>
    <comment ref="L7" authorId="0">
      <text>
        <t xml:space="preserve">======
ID#AAAAYkIQAtM
NVF    (2022-04-28 04:42:13)
Bruk minus (-) for underkjent. Feks -140
Bruk N og F for neste og første, feks 170F og 175N</t>
      </text>
    </comment>
    <comment ref="I7" authorId="0">
      <text>
        <t xml:space="preserve">======
ID#AAAAYkIQAss
NVF    (2022-04-28 04:42:13)
Bruk minus (-) for underkjent. Feks -140
Bruk N og F for neste og første, feks 170F og 175N</t>
      </text>
    </comment>
    <comment ref="I28" authorId="0">
      <text>
        <t xml:space="preserve">======
ID#AAAAYkIQAsQ
Arne H. Pedersen    (2022-04-28 04:42:13)
Navn, klubb, dommer grad</t>
      </text>
    </comment>
    <comment ref="I27" authorId="0">
      <text>
        <t xml:space="preserve">======
ID#AAAAYkIQAsc
Arne H. Pedersen    (2022-04-28 04:42:13)
Navn, klubb, dommer grad</t>
      </text>
    </comment>
    <comment ref="C7" authorId="0">
      <text>
        <t xml:space="preserve">======
ID#AAAAYkIQAs4
Schlumberger    (2022-04-28 04:42:13)
UK,JK,SK og VK blir SinclairTabell for Kvinner brukt.
M0,M1..Kvinner virker ikke.
For ALLE andre kategorier blir tabell for men brukt.</t>
      </text>
    </comment>
    <comment ref="B7" authorId="0">
      <text>
        <t xml:space="preserve">======
ID#AAAAYkIQAso
SLB    (2022-04-28 04:42:13)
I Norge bruke vi kun en desimal, internasjonalt 2, vi bør bruke 2 dersom innveiings vekta tillater det.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iLUxhPxIvnYKWP98ED2vOqVxy/nA==" r:id="rId1"/>
    </ext>
  </extLst>
  <authors>
    <author/>
  </authors>
  <commentList>
    <comment ref="U7" authorId="0">
      <text>
        <t xml:space="preserve">======
ID#AAAAYkIQAug
SLB    (2022-04-28 04:42:13)
Denne kononnen printes ikke</t>
      </text>
    </comment>
    <comment ref="R7" authorId="0">
      <text>
        <t xml:space="preserve">======
ID#AAAAYkIQAtY
SLB    (2022-04-28 04:42:13)
Automatisk, ikke skriv I dette feltet
Svar ja/yes til Macro
under opstart</t>
      </text>
    </comment>
    <comment ref="C34" authorId="0">
      <text>
        <t xml:space="preserve">======
ID#AAAAYkIQAuo
Arne H. Pedersen    (2022-04-28 04:42:13)
Navn, klubb, dommer grad</t>
      </text>
    </comment>
    <comment ref="Q7" authorId="0">
      <text>
        <t xml:space="preserve">======
ID#AAAAYkIQAtk
SLB    (2022-04-28 04:42:13)
Automatisk, ikke skriv I dette feltet
Svar ja/yes til Macro
under opstart</t>
      </text>
    </comment>
    <comment ref="C36" authorId="0">
      <text>
        <t xml:space="preserve">======
ID#AAAAYkIQAsw
Arne H. Pedersen    (2022-04-28 04:42:13)
Navn, klubb, dommer grad</t>
      </text>
    </comment>
    <comment ref="I30" authorId="0">
      <text>
        <t xml:space="preserve">======
ID#AAAAYkIQAsI
Arne H. Pedersen    (2022-04-28 04:42:13)
Navn, klubb, dommer grad</t>
      </text>
    </comment>
    <comment ref="P7" authorId="0">
      <text>
        <t xml:space="preserve">======
ID#AAAAYkIQAt0
SLB    (2022-04-28 04:42:13)
Automatisk, ikke skriv I dette feltet</t>
      </text>
    </comment>
    <comment ref="O7" authorId="0">
      <text>
        <t xml:space="preserve">======
ID#AAAAYkIQAuE
SLB    (2022-04-28 04:42:13)
Automatisk, ikke skriv I dette feltet</t>
      </text>
    </comment>
    <comment ref="C27" authorId="0">
      <text>
        <t xml:space="preserve">======
ID#AAAAYkIQAs0
Arne H. Pedersen    (2022-04-28 04:42:13)
Navn, klubb, dommer grad</t>
      </text>
    </comment>
    <comment ref="L7" authorId="0">
      <text>
        <t xml:space="preserve">======
ID#AAAAYkIQAtI
NVF    (2022-04-28 04:42:13)
Bruk minus (-) for underkjent. Feks -140
Bruk N og F for neste og første, feks 170F og 175N</t>
      </text>
    </comment>
    <comment ref="I7" authorId="0">
      <text>
        <t xml:space="preserve">======
ID#AAAAYkIQAtU
NVF    (2022-04-28 04:42:13)
Bruk minus (-) for underkjent. Feks -140
Bruk N og F for neste og første, feks 170F og 175N</t>
      </text>
    </comment>
    <comment ref="I28" authorId="0">
      <text>
        <t xml:space="preserve">======
ID#AAAAYkIQAtE
Arne H. Pedersen    (2022-04-28 04:42:13)
Navn, klubb, dommer grad</t>
      </text>
    </comment>
    <comment ref="I27" authorId="0">
      <text>
        <t xml:space="preserve">======
ID#AAAAYkIQAuU
Arne H. Pedersen    (2022-04-28 04:42:13)
Navn, klubb, dommer grad</t>
      </text>
    </comment>
    <comment ref="C7" authorId="0">
      <text>
        <t xml:space="preserve">======
ID#AAAAYkIQAsE
Schlumberger    (2022-04-28 04:42:13)
UK,JK,SK og VK blir SinclairTabell for Kvinner brukt.
M0,M1..Kvinner virker ikke.
For ALLE andre kategorier blir tabell for men brukt.</t>
      </text>
    </comment>
    <comment ref="B7" authorId="0">
      <text>
        <t xml:space="preserve">======
ID#AAAAYkIQAuI
SLB    (2022-04-28 04:42:13)
I Norge bruke vi kun en desimal, internasjonalt 2, vi bør bruke 2 dersom innveiings vekta tillater det.</t>
      </text>
    </comment>
  </commentList>
</comments>
</file>

<file path=xl/comments4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gMlCOWWUlZT1JL86sKo+jWrTkfhQ==" r:id="rId1"/>
    </ext>
  </extLst>
</comments>
</file>

<file path=xl/comments5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gMlCOWWUlZT1JL86sKo+jWrTkfhQ==" r:id="rId1"/>
    </ext>
  </extLst>
</comments>
</file>

<file path=xl/sharedStrings.xml><?xml version="1.0" encoding="utf-8"?>
<sst xmlns="http://schemas.openxmlformats.org/spreadsheetml/2006/main" count="254" uniqueCount="84">
  <si>
    <t>S t e v n e p r o t o k o l l   fra 2021</t>
  </si>
  <si>
    <t>Norges Vektløfterforbund</t>
  </si>
  <si>
    <t>Stevnekat:</t>
  </si>
  <si>
    <t>Seriestevne</t>
  </si>
  <si>
    <t>Arrangør:</t>
  </si>
  <si>
    <t>Oslo AK</t>
  </si>
  <si>
    <t>Sted:</t>
  </si>
  <si>
    <t>Økern, Oslo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</si>
  <si>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</si>
  <si>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</si>
  <si>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</si>
  <si>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</si>
  <si>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</si>
  <si>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</si>
  <si>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</si>
  <si>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</si>
  <si>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</si>
  <si>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</si>
  <si>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</si>
  <si>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</si>
  <si>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</si>
  <si>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</si>
  <si>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</si>
  <si>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</si>
  <si>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</si>
  <si>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</si>
  <si>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</si>
  <si>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</si>
  <si>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</si>
  <si>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</si>
  <si>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</si>
  <si>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</si>
  <si>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</si>
  <si>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</si>
  <si>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</si>
  <si>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</si>
  <si>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</si>
  <si>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</si>
  <si>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</si>
  <si>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</si>
  <si>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71</t>
  </si>
  <si>
    <t>K2</t>
  </si>
  <si>
    <t>Julie Margaretha Dahle</t>
  </si>
  <si>
    <t>SK</t>
  </si>
  <si>
    <t>Frida Baade</t>
  </si>
  <si>
    <t>Aurora Foss</t>
  </si>
  <si>
    <t xml:space="preserve"> </t>
  </si>
  <si>
    <t>59</t>
  </si>
  <si>
    <t>Ragnhild Haug Lillegård</t>
  </si>
  <si>
    <t>f69</t>
  </si>
  <si>
    <t>Stevnets leder:</t>
  </si>
  <si>
    <t>Trygve Stenrud Nilsen, Oslo AK, F</t>
  </si>
  <si>
    <t xml:space="preserve">Dommere:                                  </t>
  </si>
  <si>
    <t>Lars-Thomas Grønlien, Oslo AK, F</t>
  </si>
  <si>
    <t>Jury:</t>
  </si>
  <si>
    <t>Rebecca Tiffin, Oslo AK,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</si>
  <si>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</si>
  <si>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</si>
  <si>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</si>
  <si>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</si>
  <si>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</si>
  <si>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</si>
  <si>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</si>
  <si>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</si>
  <si>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</si>
  <si>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109</t>
  </si>
  <si>
    <t>M6</t>
  </si>
  <si>
    <t>Pål Andersen</t>
  </si>
  <si>
    <t>102</t>
  </si>
  <si>
    <t>M4</t>
  </si>
  <si>
    <t>Cornelius Wiedswang</t>
  </si>
  <si>
    <t>96</t>
  </si>
  <si>
    <t>Lars-Thomas Grønlien</t>
  </si>
  <si>
    <t>Geir Hestmann</t>
  </si>
  <si>
    <t>SM</t>
  </si>
  <si>
    <t>Simen Leithe Tajet</t>
  </si>
  <si>
    <t>Ragnhild Haug Lillegård, Oslo AK, F</t>
  </si>
  <si>
    <t>81</t>
  </si>
  <si>
    <t>K1</t>
  </si>
  <si>
    <t>Rebecca Tiffin</t>
  </si>
  <si>
    <t>-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</si>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</sst>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0.0"/>
    <numFmt numFmtId="165" formatCode="0.0;[Red]0.0"/>
    <numFmt numFmtId="166" formatCode="dd/mm/yy"/>
    <numFmt numFmtId="167" formatCode="_-* #,##0.00_-;\-* #,##0.00_-;_-* &quot;-&quot;??_-;_-@"/>
    <numFmt numFmtId="168" formatCode="0;[Red]0"/>
    <numFmt numFmtId="169" formatCode="0.000000"/>
    <numFmt numFmtId="170" formatCode="0.000"/>
    <numFmt numFmtId="171" formatCode="General;[Red]\-General"/>
    <numFmt numFmtId="172" formatCode="0.00000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167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8" xfId="0" applyAlignment="1" applyBorder="1" applyFont="1" applyNumberFormat="1">
      <alignment horizontal="center" vertical="center"/>
    </xf>
    <xf borderId="13" fillId="0" fontId="8" numFmtId="168" xfId="0" applyAlignment="1" applyBorder="1" applyFont="1" applyNumberFormat="1">
      <alignment horizontal="center" vertical="center"/>
    </xf>
    <xf borderId="14" fillId="0" fontId="8" numFmtId="168" xfId="0" applyAlignment="1" applyBorder="1" applyFont="1" applyNumberFormat="1">
      <alignment horizontal="center" vertical="center"/>
    </xf>
    <xf borderId="15" fillId="0" fontId="8" numFmtId="168" xfId="0" applyAlignment="1" applyBorder="1" applyFont="1" applyNumberFormat="1">
      <alignment horizontal="center" vertical="center"/>
    </xf>
    <xf borderId="16" fillId="0" fontId="8" numFmtId="168" xfId="0" applyAlignment="1" applyBorder="1" applyFont="1" applyNumberFormat="1">
      <alignment horizontal="center" vertical="center"/>
    </xf>
    <xf borderId="17" fillId="0" fontId="9" numFmtId="168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9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170" xfId="0" applyAlignment="1" applyFont="1" applyNumberFormat="1">
      <alignment vertical="center"/>
    </xf>
    <xf borderId="0" fillId="0" fontId="12" numFmtId="170" xfId="0" applyAlignment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21" fillId="0" fontId="9" numFmtId="168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1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2" numFmtId="172" xfId="0" applyAlignment="1" applyFont="1" applyNumberFormat="1">
      <alignment vertical="center"/>
    </xf>
    <xf borderId="12" fillId="0" fontId="9" numFmtId="2" xfId="0" applyAlignment="1" applyBorder="1" applyFont="1" applyNumberFormat="1">
      <alignment horizontal="right" readingOrder="0" vertical="center"/>
    </xf>
    <xf quotePrefix="1" borderId="13" fillId="0" fontId="8" numFmtId="168" xfId="0" applyAlignment="1" applyBorder="1" applyFont="1" applyNumberFormat="1">
      <alignment horizontal="center" vertical="center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
<Relationships xmlns="http://schemas.openxmlformats.org/package/2006/relationships"><Relationship Type="http://schemas.openxmlformats.org/officeDocument/2006/relationships/drawing" Target="../drawings/drawing4.xml" Id="rId1"></Relationship><Relationship Target="../comments4.xml" Type="http://schemas.openxmlformats.org/officeDocument/2006/relationships/comments" Id="rId2"></Relationship><Relationship Target="../drawings/vmlDrawing4.vml" Type="http://schemas.openxmlformats.org/officeDocument/2006/relationships/vmlDrawing" Id="rId3"></Relationship></Relationships>
</file>

<file path=xl/worksheets/_rels/sheet5.xml.rels><?xml version="1.0" encoding="UTF-8" standalone="yes"?>
<Relationships xmlns="http://schemas.openxmlformats.org/package/2006/relationships"><Relationship Type="http://schemas.openxmlformats.org/officeDocument/2006/relationships/drawing" Target="../drawings/drawing5.xml" Id="rId1"></Relationship><Relationship Target="../comments5.xml" Type="http://schemas.openxmlformats.org/officeDocument/2006/relationships/comments" Id="rId2"></Relationship><Relationship Target="../drawings/vmlDrawing5.vml" Type="http://schemas.openxmlformats.org/officeDocument/2006/relationships/vmlDrawing" Id="rId3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min="22" hidden="1" max="24" width="9.14"/>
    <col customWidth="1" min="25" hidden="1" max="25" width="7.86"/>
    <col customWidth="1" min="26" hidden="1" max="28" width="9.14"/>
  </cols>
  <sheetData>
    <row r="1" customHeight="1" ht="53.25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customHeight="1" ht="24.75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customHeight="1" ht="12.75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customHeight="1" ht="12.0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customHeight="1" ht="12.75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44678.0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customHeight="1" ht="12.75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customHeight="1" ht="12.75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customHeight="1" ht="12.75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customHeight="1" ht="19.5">
      <c r="A9" s="40" t="s">
        <v>40</v>
      </c>
      <c r="B9" s="41">
        <v>70.8</v>
      </c>
      <c r="C9" s="42" t="s">
        <v>41</v>
      </c>
      <c r="D9" s="43">
        <v>28656.0</v>
      </c>
      <c r="E9" s="44"/>
      <c r="F9" s="45" t="s">
        <v>42</v>
      </c>
      <c r="G9" s="45" t="s">
        <v>5</v>
      </c>
      <c r="H9" s="46">
        <v>43.0</v>
      </c>
      <c r="I9" s="47">
        <v>48.0</v>
      </c>
      <c r="J9" s="48">
        <v>-51.0</v>
      </c>
      <c r="K9" s="49">
        <v>55.0</v>
      </c>
      <c r="L9" s="50">
        <v>58.0</v>
      </c>
      <c r="M9" s="50">
        <v>61.0</v>
      </c>
      <c r="N9" s="51">
        <f ref="N9:N13" t="shared" si="1">IF(MAX(H9:J9)&lt;0,0,TRUNC(MAX(H9:J9)/1)*1)</f>
        <v>48</v>
      </c>
      <c r="O9" s="51">
        <f ref="O9:O13" t="shared" si="2">IF(MAX(K9:M9)&lt;0,0,TRUNC(MAX(K9:M9)/1)*1)</f>
        <v>61</v>
      </c>
      <c r="P9" s="51">
        <f ref="P9:P13" t="shared" si="3">IF(N9=0,0,IF(O9=0,0,SUM(N9:O9)))</f>
        <v>109</v>
      </c>
      <c r="Q9" s="52">
        <f ref="Q9:Q13" t="shared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133.70596</v>
      </c>
      <c r="R9" s="53">
        <f ref="R9:R13" t="shared" si="5">IF(Y9=1,Q9*AB9,"")</f>
        <v>161.1156818</v>
      </c>
      <c r="S9" s="54"/>
      <c r="T9" s="55"/>
      <c r="U9" s="56">
        <f ref="U9:U24" t="shared" si="6">IF(P9="","",IF(B9="","",IF((W9="k"),IF(B9&gt;153.655,1,IF(B9&lt;28,10^(0.783497476*LOG10(28/153.655)^2),10^(0.783497476*LOG10(B9/153.655)^2))),IF(B9&gt;175.508,1,IF(B9&lt;32,10^(0.75194503*LOG10(32/175.508)^2),10^(0.75194503*LOG10(B9/175.508)^2))))))</f>
        <v>1.226660184</v>
      </c>
      <c r="V9" s="57">
        <f>R5</f>
        <v>44678</v>
      </c>
      <c r="W9" s="1" t="str">
        <f ref="W9:W24" t="shared" si="7">IF(ISNUMBER(FIND("M",C9)),"m",IF(ISNUMBER(FIND("K",C9)),"k"))</f>
        <v>k</v>
      </c>
      <c r="X9" s="58">
        <f ref="X9:X24" t="shared" si="8">IF(OR(D9="",V9=""),0,(YEAR(V9)-YEAR(D9)))</f>
        <v>44</v>
      </c>
      <c r="Y9" s="59">
        <f ref="Y9:Y24" t="shared" si="9">IF(X9&gt;34,1,0)</f>
        <v>1</v>
      </c>
      <c r="Z9" s="60">
        <f>IF(Y9=1,LOOKUP(X9,'Meltzer-Faber'!A3:A63,'Meltzer-Faber'!B3:B63))</f>
        <v>1.189</v>
      </c>
      <c r="AA9" s="61">
        <f>IF(Y9=1,LOOKUP(X9,'Meltzer-Faber'!A3:A63,'Meltzer-Faber'!C3:C63))</f>
        <v>1.205</v>
      </c>
      <c r="AB9" s="61">
        <f ref="AB9:AB24" t="shared" si="10">IF(W9="m",Z9,IF(W9="k",AA9,""))</f>
        <v>1.205</v>
      </c>
    </row>
    <row r="10" customHeight="1" ht="19.5">
      <c r="A10" s="40" t="s">
        <v>40</v>
      </c>
      <c r="B10" s="62">
        <v>64.4</v>
      </c>
      <c r="C10" s="42" t="s">
        <v>43</v>
      </c>
      <c r="D10" s="43">
        <v>36509.0</v>
      </c>
      <c r="E10" s="44"/>
      <c r="F10" s="45" t="s">
        <v>44</v>
      </c>
      <c r="G10" s="45" t="s">
        <v>5</v>
      </c>
      <c r="H10" s="46">
        <v>57.0</v>
      </c>
      <c r="I10" s="47">
        <v>60.0</v>
      </c>
      <c r="J10" s="48">
        <v>-63.0</v>
      </c>
      <c r="K10" s="49">
        <v>75.0</v>
      </c>
      <c r="L10" s="50">
        <v>80.0</v>
      </c>
      <c r="M10" s="50">
        <v>83.0</v>
      </c>
      <c r="N10" s="51">
        <f t="shared" si="1"/>
        <v>60</v>
      </c>
      <c r="O10" s="51">
        <f t="shared" si="2"/>
        <v>83</v>
      </c>
      <c r="P10" s="51">
        <f t="shared" si="3"/>
        <v>143</v>
      </c>
      <c r="Q10" s="53">
        <f t="shared" si="4"/>
        <v>184.9628387</v>
      </c>
      <c r="R10" s="53" t="str">
        <f t="shared" si="5"/>
        <v/>
      </c>
      <c r="S10" s="63"/>
      <c r="T10" s="64"/>
      <c r="U10" s="56">
        <f t="shared" si="6"/>
        <v>1.293446425</v>
      </c>
      <c r="V10" s="57">
        <f>R5</f>
        <v>44678</v>
      </c>
      <c r="W10" s="1" t="str">
        <f t="shared" si="7"/>
        <v>k</v>
      </c>
      <c r="X10" s="58">
        <f t="shared" si="8"/>
        <v>23</v>
      </c>
      <c r="Y10" s="65">
        <f t="shared" si="9"/>
        <v>0</v>
      </c>
      <c r="Z10" s="66" t="b">
        <f>IF(Y10=1,LOOKUP(X10,'Meltzer-Faber'!A3:A63,'Meltzer-Faber'!B3:B63))</f>
        <v>0</v>
      </c>
      <c r="AA10" s="67" t="b">
        <f>IF(Y10=1,LOOKUP(X10,'Meltzer-Faber'!A3:A63,'Meltzer-Faber'!C3:C63))</f>
        <v>0</v>
      </c>
      <c r="AB10" s="67" t="b">
        <f t="shared" si="10"/>
        <v>0</v>
      </c>
    </row>
    <row r="11" customHeight="1" ht="19.5">
      <c r="A11" s="40" t="s">
        <v>40</v>
      </c>
      <c r="B11" s="62">
        <v>67.6</v>
      </c>
      <c r="C11" s="42" t="s">
        <v>41</v>
      </c>
      <c r="D11" s="43">
        <v>30216.0</v>
      </c>
      <c r="E11" s="44"/>
      <c r="F11" s="45" t="s">
        <v>45</v>
      </c>
      <c r="G11" s="45" t="s">
        <v>5</v>
      </c>
      <c r="H11" s="46">
        <v>38.0</v>
      </c>
      <c r="I11" s="47">
        <v>40.0</v>
      </c>
      <c r="J11" s="48">
        <v>42.0</v>
      </c>
      <c r="K11" s="49">
        <v>52.0</v>
      </c>
      <c r="L11" s="66">
        <v>55.0</v>
      </c>
      <c r="M11" s="50">
        <v>58.0</v>
      </c>
      <c r="N11" s="51">
        <f t="shared" si="1"/>
        <v>42</v>
      </c>
      <c r="O11" s="51">
        <f t="shared" si="2"/>
        <v>58</v>
      </c>
      <c r="P11" s="51">
        <f t="shared" si="3"/>
        <v>100</v>
      </c>
      <c r="Q11" s="53">
        <f t="shared" si="4"/>
        <v>125.7860064</v>
      </c>
      <c r="R11" s="53">
        <f t="shared" si="5"/>
        <v>143.1444753</v>
      </c>
      <c r="S11" s="63"/>
      <c r="T11" s="64"/>
      <c r="U11" s="56">
        <f t="shared" si="6"/>
        <v>1.257860064</v>
      </c>
      <c r="V11" s="57">
        <f>R5</f>
        <v>44678</v>
      </c>
      <c r="W11" s="1" t="str">
        <f t="shared" si="7"/>
        <v>k</v>
      </c>
      <c r="X11" s="58">
        <f t="shared" si="8"/>
        <v>40</v>
      </c>
      <c r="Y11" s="59">
        <f t="shared" si="9"/>
        <v>1</v>
      </c>
      <c r="Z11" s="60">
        <f>IF(Y11=1,LOOKUP(X11,'Meltzer-Faber'!A3:A63,'Meltzer-Faber'!B3:B63))</f>
        <v>1.135</v>
      </c>
      <c r="AA11" s="61">
        <f>IF(Y11=1,LOOKUP(X11,'Meltzer-Faber'!A3:A63,'Meltzer-Faber'!C3:C63))</f>
        <v>1.138</v>
      </c>
      <c r="AB11" s="61">
        <f t="shared" si="10"/>
        <v>1.138</v>
      </c>
    </row>
    <row r="12" customHeight="1" ht="19.5">
      <c r="A12" s="68"/>
      <c r="B12" s="62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3"/>
      <c r="T12" s="64" t="s">
        <v>46</v>
      </c>
      <c r="U12" s="56" t="str">
        <f t="shared" si="6"/>
        <v/>
      </c>
      <c r="V12" s="57">
        <f>R5</f>
        <v>44678</v>
      </c>
      <c r="W12" s="1" t="b">
        <f t="shared" si="7"/>
        <v>0</v>
      </c>
      <c r="X12" s="58">
        <f t="shared" si="8"/>
        <v>0</v>
      </c>
      <c r="Y12" s="59">
        <f t="shared" si="9"/>
        <v>0</v>
      </c>
      <c r="Z12" s="66" t="b">
        <f>IF(Y12=1,LOOKUP(X12,'Meltzer-Faber'!A3:A63,'Meltzer-Faber'!B3:B63))</f>
        <v>0</v>
      </c>
      <c r="AA12" s="67" t="b">
        <f>IF(Y12=1,LOOKUP(X12,'Meltzer-Faber'!A3:A63,'Meltzer-Faber'!C3:C63))</f>
        <v>0</v>
      </c>
      <c r="AB12" s="67" t="str">
        <f t="shared" si="10"/>
        <v/>
      </c>
    </row>
    <row r="13" customHeight="1" ht="19.5">
      <c r="A13" s="40" t="s">
        <v>47</v>
      </c>
      <c r="B13" s="62">
        <v>58.9</v>
      </c>
      <c r="C13" s="42" t="s">
        <v>43</v>
      </c>
      <c r="D13" s="43">
        <v>33555.0</v>
      </c>
      <c r="E13" s="44"/>
      <c r="F13" s="45" t="s">
        <v>48</v>
      </c>
      <c r="G13" s="45" t="s">
        <v>5</v>
      </c>
      <c r="H13" s="46">
        <v>65.0</v>
      </c>
      <c r="I13" s="47">
        <v>68.0</v>
      </c>
      <c r="J13" s="48">
        <v>70.0</v>
      </c>
      <c r="K13" s="49">
        <v>82.0</v>
      </c>
      <c r="L13" s="50">
        <v>85.0</v>
      </c>
      <c r="M13" s="50">
        <v>-88.0</v>
      </c>
      <c r="N13" s="51">
        <f t="shared" si="1"/>
        <v>70</v>
      </c>
      <c r="O13" s="51">
        <f t="shared" si="2"/>
        <v>85</v>
      </c>
      <c r="P13" s="51">
        <f t="shared" si="3"/>
        <v>155</v>
      </c>
      <c r="Q13" s="53">
        <f t="shared" si="4"/>
        <v>211.9346667</v>
      </c>
      <c r="R13" s="53" t="str">
        <f t="shared" si="5"/>
        <v/>
      </c>
      <c r="S13" s="63"/>
      <c r="T13" s="64" t="s">
        <v>46</v>
      </c>
      <c r="U13" s="56">
        <f t="shared" si="6"/>
        <v>1.367320431</v>
      </c>
      <c r="V13" s="57">
        <f>R5</f>
        <v>44678</v>
      </c>
      <c r="W13" s="1" t="str">
        <f t="shared" si="7"/>
        <v>k</v>
      </c>
      <c r="X13" s="58">
        <f t="shared" si="8"/>
        <v>31</v>
      </c>
      <c r="Y13" s="59">
        <f t="shared" si="9"/>
        <v>0</v>
      </c>
      <c r="Z13" s="66" t="b">
        <f>IF(Y13=1,LOOKUP(X13,'Meltzer-Faber'!A3:A63,'Meltzer-Faber'!B3:B63))</f>
        <v>0</v>
      </c>
      <c r="AA13" s="67" t="b">
        <f>IF(Y13=1,LOOKUP(X13,'Meltzer-Faber'!A3:A63,'Meltzer-Faber'!C3:C63))</f>
        <v>0</v>
      </c>
      <c r="AB13" s="67" t="b">
        <f t="shared" si="10"/>
        <v>0</v>
      </c>
    </row>
    <row r="14" customHeight="1" ht="19.5">
      <c r="A14" s="68"/>
      <c r="B14" s="62"/>
      <c r="C14" s="42"/>
      <c r="D14" s="43"/>
      <c r="E14" s="44"/>
      <c r="F14" s="69"/>
      <c r="G14" s="45"/>
      <c r="H14" s="46"/>
      <c r="I14" s="47"/>
      <c r="J14" s="48"/>
      <c r="K14" s="49"/>
      <c r="L14" s="50"/>
      <c r="M14" s="50"/>
      <c r="N14" s="51"/>
      <c r="O14" s="51"/>
      <c r="P14" s="51"/>
      <c r="Q14" s="53"/>
      <c r="R14" s="53"/>
      <c r="S14" s="63"/>
      <c r="T14" s="64" t="s">
        <v>46</v>
      </c>
      <c r="U14" s="56" t="str">
        <f t="shared" si="6"/>
        <v/>
      </c>
      <c r="V14" s="57">
        <f>R5</f>
        <v>44678</v>
      </c>
      <c r="W14" s="1" t="b">
        <f t="shared" si="7"/>
        <v>0</v>
      </c>
      <c r="X14" s="58">
        <f t="shared" si="8"/>
        <v>0</v>
      </c>
      <c r="Y14" s="59">
        <f t="shared" si="9"/>
        <v>0</v>
      </c>
      <c r="Z14" s="66" t="b">
        <f>IF(Y14=1,LOOKUP(X14,'Meltzer-Faber'!A3:A63,'Meltzer-Faber'!B3:B63))</f>
        <v>0</v>
      </c>
      <c r="AA14" s="67" t="b">
        <f>IF(Y14=1,LOOKUP(X14,'Meltzer-Faber'!A3:A63,'Meltzer-Faber'!C3:C63))</f>
        <v>0</v>
      </c>
      <c r="AB14" s="67" t="str">
        <f t="shared" si="10"/>
        <v/>
      </c>
    </row>
    <row r="15" customHeight="1" ht="19.5">
      <c r="A15" s="68"/>
      <c r="B15" s="62"/>
      <c r="C15" s="42"/>
      <c r="D15" s="43"/>
      <c r="E15" s="44"/>
      <c r="F15" s="69"/>
      <c r="G15" s="45"/>
      <c r="H15" s="46"/>
      <c r="I15" s="47"/>
      <c r="J15" s="48"/>
      <c r="K15" s="49"/>
      <c r="L15" s="50"/>
      <c r="M15" s="50"/>
      <c r="N15" s="51">
        <f ref="N15:N24" t="shared" si="11">IF(MAX(H15:J15)&lt;0,0,TRUNC(MAX(H15:J15)/1)*1)</f>
        <v>0</v>
      </c>
      <c r="O15" s="51">
        <f ref="O15:O24" t="shared" si="12">IF(MAX(K15:M15)&lt;0,0,TRUNC(MAX(K15:M15)/1)*1)</f>
        <v>0</v>
      </c>
      <c r="P15" s="51">
        <f ref="P15:P24" t="shared" si="13">IF(N15=0,0,IF(O15=0,0,SUM(N15:O15)))</f>
        <v>0</v>
      </c>
      <c r="Q15" s="53" t="str">
        <f ref="Q15:Q24" t="shared" si="14">IF(P15="","",IF(B15="","",IF((W15="k"),IF(B15&gt;153.655,P15,IF(B15&lt;28,10^(0.783497476*LOG10(28/153.655)^2)*P15,10^(0.783497476*LOG10(B15/153.655)^2)*P15)),IF(B15&gt;175.508,P15,IF(B15&lt;32,10^(0.75194503*LOG10(32/175.508)^2)*P15,10^(0.75194503*LOG10(B15/175.508)^2)*P15)))))</f>
        <v/>
      </c>
      <c r="R15" s="53" t="str">
        <f ref="R15:R24" t="shared" si="15">IF(Y15=1,Q15*AB15,"")</f>
        <v/>
      </c>
      <c r="S15" s="63"/>
      <c r="T15" s="64"/>
      <c r="U15" s="56" t="str">
        <f t="shared" si="6"/>
        <v/>
      </c>
      <c r="V15" s="57">
        <f>R5</f>
        <v>44678</v>
      </c>
      <c r="W15" s="1" t="b">
        <f t="shared" si="7"/>
        <v>0</v>
      </c>
      <c r="X15" s="58">
        <f t="shared" si="8"/>
        <v>0</v>
      </c>
      <c r="Y15" s="59">
        <f t="shared" si="9"/>
        <v>0</v>
      </c>
      <c r="Z15" s="66" t="b">
        <f>IF(Y15=1,LOOKUP(X15,'Meltzer-Faber'!A3:A63,'Meltzer-Faber'!B3:B63))</f>
        <v>0</v>
      </c>
      <c r="AA15" s="67" t="b">
        <f>IF(Y15=1,LOOKUP(X15,'Meltzer-Faber'!A3:A63,'Meltzer-Faber'!C3:C63))</f>
        <v>0</v>
      </c>
      <c r="AB15" s="67" t="str">
        <f t="shared" si="10"/>
        <v/>
      </c>
    </row>
    <row r="16" customHeight="1" ht="19.5">
      <c r="A16" s="68"/>
      <c r="B16" s="62"/>
      <c r="C16" s="42"/>
      <c r="D16" s="43"/>
      <c r="E16" s="44"/>
      <c r="F16" s="69"/>
      <c r="G16" s="45"/>
      <c r="H16" s="46"/>
      <c r="I16" s="47"/>
      <c r="J16" s="48"/>
      <c r="K16" s="49"/>
      <c r="L16" s="50"/>
      <c r="M16" s="50"/>
      <c r="N16" s="51">
        <f t="shared" si="11"/>
        <v>0</v>
      </c>
      <c r="O16" s="51">
        <f t="shared" si="12"/>
        <v>0</v>
      </c>
      <c r="P16" s="51">
        <f t="shared" si="13"/>
        <v>0</v>
      </c>
      <c r="Q16" s="53" t="str">
        <f t="shared" si="14"/>
        <v/>
      </c>
      <c r="R16" s="53" t="str">
        <f t="shared" si="15"/>
        <v/>
      </c>
      <c r="S16" s="63"/>
      <c r="T16" s="64"/>
      <c r="U16" s="56" t="str">
        <f t="shared" si="6"/>
        <v/>
      </c>
      <c r="V16" s="57">
        <f>R5</f>
        <v>44678</v>
      </c>
      <c r="W16" s="1" t="b">
        <f t="shared" si="7"/>
        <v>0</v>
      </c>
      <c r="X16" s="58">
        <f t="shared" si="8"/>
        <v>0</v>
      </c>
      <c r="Y16" s="59">
        <f t="shared" si="9"/>
        <v>0</v>
      </c>
      <c r="Z16" s="66" t="b">
        <f>IF(Y16=1,LOOKUP(X16,'Meltzer-Faber'!A3:A63,'Meltzer-Faber'!B3:B63))</f>
        <v>0</v>
      </c>
      <c r="AA16" s="67" t="b">
        <f>IF(Y16=1,LOOKUP(X16,'Meltzer-Faber'!A3:A63,'Meltzer-Faber'!C3:C63))</f>
        <v>0</v>
      </c>
      <c r="AB16" s="67" t="str">
        <f t="shared" si="10"/>
        <v/>
      </c>
    </row>
    <row r="17" customHeight="1" ht="19.5">
      <c r="A17" s="68"/>
      <c r="B17" s="62"/>
      <c r="C17" s="42"/>
      <c r="D17" s="43"/>
      <c r="E17" s="44"/>
      <c r="F17" s="69"/>
      <c r="G17" s="45"/>
      <c r="H17" s="46"/>
      <c r="I17" s="47"/>
      <c r="J17" s="48"/>
      <c r="K17" s="49"/>
      <c r="L17" s="50"/>
      <c r="M17" s="50"/>
      <c r="N17" s="51">
        <f t="shared" si="11"/>
        <v>0</v>
      </c>
      <c r="O17" s="51">
        <f t="shared" si="12"/>
        <v>0</v>
      </c>
      <c r="P17" s="51">
        <f t="shared" si="13"/>
        <v>0</v>
      </c>
      <c r="Q17" s="53" t="str">
        <f t="shared" si="14"/>
        <v/>
      </c>
      <c r="R17" s="53" t="str">
        <f t="shared" si="15"/>
        <v/>
      </c>
      <c r="S17" s="63"/>
      <c r="T17" s="64"/>
      <c r="U17" s="56" t="str">
        <f t="shared" si="6"/>
        <v/>
      </c>
      <c r="V17" s="57">
        <f>R5</f>
        <v>44678</v>
      </c>
      <c r="W17" s="1" t="b">
        <f t="shared" si="7"/>
        <v>0</v>
      </c>
      <c r="X17" s="58">
        <f t="shared" si="8"/>
        <v>0</v>
      </c>
      <c r="Y17" s="59">
        <f t="shared" si="9"/>
        <v>0</v>
      </c>
      <c r="Z17" s="66" t="b">
        <f>IF(Y17=1,LOOKUP(X17,'Meltzer-Faber'!A3:A63,'Meltzer-Faber'!B3:B63))</f>
        <v>0</v>
      </c>
      <c r="AA17" s="67" t="b">
        <f>IF(Y17=1,LOOKUP(X17,'Meltzer-Faber'!A3:A63,'Meltzer-Faber'!C3:C63))</f>
        <v>0</v>
      </c>
      <c r="AB17" s="67" t="str">
        <f t="shared" si="10"/>
        <v/>
      </c>
    </row>
    <row r="18" customHeight="1" ht="19.5">
      <c r="A18" s="68"/>
      <c r="B18" s="62"/>
      <c r="C18" s="42"/>
      <c r="D18" s="43"/>
      <c r="E18" s="44"/>
      <c r="F18" s="69"/>
      <c r="G18" s="45"/>
      <c r="H18" s="46"/>
      <c r="I18" s="47"/>
      <c r="J18" s="48"/>
      <c r="K18" s="49"/>
      <c r="L18" s="50"/>
      <c r="M18" s="50"/>
      <c r="N18" s="51">
        <f t="shared" si="11"/>
        <v>0</v>
      </c>
      <c r="O18" s="51">
        <f t="shared" si="12"/>
        <v>0</v>
      </c>
      <c r="P18" s="51">
        <f t="shared" si="13"/>
        <v>0</v>
      </c>
      <c r="Q18" s="53" t="str">
        <f t="shared" si="14"/>
        <v/>
      </c>
      <c r="R18" s="53" t="str">
        <f t="shared" si="15"/>
        <v/>
      </c>
      <c r="S18" s="63"/>
      <c r="T18" s="64" t="s">
        <v>46</v>
      </c>
      <c r="U18" s="56" t="str">
        <f t="shared" si="6"/>
        <v/>
      </c>
      <c r="V18" s="57">
        <f>R5</f>
        <v>44678</v>
      </c>
      <c r="W18" s="1" t="b">
        <f t="shared" si="7"/>
        <v>0</v>
      </c>
      <c r="X18" s="58">
        <f t="shared" si="8"/>
        <v>0</v>
      </c>
      <c r="Y18" s="59">
        <f t="shared" si="9"/>
        <v>0</v>
      </c>
      <c r="Z18" s="66" t="b">
        <f>IF(Y18=1,LOOKUP(X18,'Meltzer-Faber'!A3:A63,'Meltzer-Faber'!B3:B63))</f>
        <v>0</v>
      </c>
      <c r="AA18" s="67" t="b">
        <f>IF(Y18=1,LOOKUP(X18,'Meltzer-Faber'!A3:A63,'Meltzer-Faber'!C3:C63))</f>
        <v>0</v>
      </c>
      <c r="AB18" s="67" t="str">
        <f t="shared" si="10"/>
        <v/>
      </c>
    </row>
    <row r="19" customHeight="1" ht="19.5">
      <c r="A19" s="68"/>
      <c r="B19" s="62"/>
      <c r="C19" s="42"/>
      <c r="D19" s="43"/>
      <c r="E19" s="44"/>
      <c r="F19" s="69"/>
      <c r="G19" s="45"/>
      <c r="H19" s="46"/>
      <c r="I19" s="47"/>
      <c r="J19" s="48"/>
      <c r="K19" s="49"/>
      <c r="L19" s="50"/>
      <c r="M19" s="50"/>
      <c r="N19" s="51">
        <f t="shared" si="11"/>
        <v>0</v>
      </c>
      <c r="O19" s="51">
        <f t="shared" si="12"/>
        <v>0</v>
      </c>
      <c r="P19" s="51">
        <f t="shared" si="13"/>
        <v>0</v>
      </c>
      <c r="Q19" s="53" t="str">
        <f t="shared" si="14"/>
        <v/>
      </c>
      <c r="R19" s="53" t="str">
        <f t="shared" si="15"/>
        <v/>
      </c>
      <c r="S19" s="63"/>
      <c r="T19" s="64"/>
      <c r="U19" s="56" t="str">
        <f t="shared" si="6"/>
        <v/>
      </c>
      <c r="V19" s="57">
        <f>R5</f>
        <v>44678</v>
      </c>
      <c r="W19" s="1" t="b">
        <f t="shared" si="7"/>
        <v>0</v>
      </c>
      <c r="X19" s="58">
        <f t="shared" si="8"/>
        <v>0</v>
      </c>
      <c r="Y19" s="59">
        <f t="shared" si="9"/>
        <v>0</v>
      </c>
      <c r="Z19" s="66" t="b">
        <f>IF(Y19=1,LOOKUP(X19,'Meltzer-Faber'!A3:A63,'Meltzer-Faber'!B3:B63))</f>
        <v>0</v>
      </c>
      <c r="AA19" s="67" t="b">
        <f>IF(Y19=1,LOOKUP(X19,'Meltzer-Faber'!A3:A63,'Meltzer-Faber'!C3:C63))</f>
        <v>0</v>
      </c>
      <c r="AB19" s="67" t="str">
        <f t="shared" si="10"/>
        <v/>
      </c>
    </row>
    <row r="20" customHeight="1" ht="19.5">
      <c r="A20" s="68"/>
      <c r="B20" s="62"/>
      <c r="C20" s="42"/>
      <c r="D20" s="43"/>
      <c r="E20" s="44"/>
      <c r="F20" s="69"/>
      <c r="G20" s="45"/>
      <c r="H20" s="46"/>
      <c r="I20" s="47"/>
      <c r="J20" s="48"/>
      <c r="K20" s="49"/>
      <c r="L20" s="50"/>
      <c r="M20" s="50"/>
      <c r="N20" s="51">
        <f t="shared" si="11"/>
        <v>0</v>
      </c>
      <c r="O20" s="51">
        <f t="shared" si="12"/>
        <v>0</v>
      </c>
      <c r="P20" s="51">
        <f t="shared" si="13"/>
        <v>0</v>
      </c>
      <c r="Q20" s="53" t="str">
        <f t="shared" si="14"/>
        <v/>
      </c>
      <c r="R20" s="53" t="str">
        <f t="shared" si="15"/>
        <v/>
      </c>
      <c r="S20" s="63"/>
      <c r="T20" s="64"/>
      <c r="U20" s="56" t="str">
        <f t="shared" si="6"/>
        <v/>
      </c>
      <c r="V20" s="57">
        <f>R5</f>
        <v>44678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6" t="b">
        <f>IF(Y20=1,LOOKUP(X20,'Meltzer-Faber'!A3:A63,'Meltzer-Faber'!B3:B63))</f>
        <v>0</v>
      </c>
      <c r="AA20" s="67" t="b">
        <f>IF(Y20=1,LOOKUP(X20,'Meltzer-Faber'!A3:A63,'Meltzer-Faber'!C3:C63))</f>
        <v>0</v>
      </c>
      <c r="AB20" s="67" t="str">
        <f t="shared" si="10"/>
        <v/>
      </c>
    </row>
    <row r="21" customHeight="1" ht="19.5">
      <c r="A21" s="68"/>
      <c r="B21" s="62"/>
      <c r="C21" s="42"/>
      <c r="D21" s="43"/>
      <c r="E21" s="44"/>
      <c r="F21" s="69"/>
      <c r="G21" s="45"/>
      <c r="H21" s="46"/>
      <c r="I21" s="47"/>
      <c r="J21" s="48"/>
      <c r="K21" s="49"/>
      <c r="L21" s="50"/>
      <c r="M21" s="50"/>
      <c r="N21" s="51">
        <f t="shared" si="11"/>
        <v>0</v>
      </c>
      <c r="O21" s="51">
        <f t="shared" si="12"/>
        <v>0</v>
      </c>
      <c r="P21" s="51">
        <f t="shared" si="13"/>
        <v>0</v>
      </c>
      <c r="Q21" s="53" t="str">
        <f t="shared" si="14"/>
        <v/>
      </c>
      <c r="R21" s="53" t="str">
        <f t="shared" si="15"/>
        <v/>
      </c>
      <c r="S21" s="63"/>
      <c r="T21" s="64"/>
      <c r="U21" s="56" t="str">
        <f t="shared" si="6"/>
        <v/>
      </c>
      <c r="V21" s="57">
        <f>R5</f>
        <v>44678</v>
      </c>
      <c r="W21" s="1" t="b">
        <f t="shared" si="7"/>
        <v>0</v>
      </c>
      <c r="X21" s="58">
        <f t="shared" si="8"/>
        <v>0</v>
      </c>
      <c r="Y21" s="59">
        <f t="shared" si="9"/>
        <v>0</v>
      </c>
      <c r="Z21" s="66" t="b">
        <f>IF(Y21=1,LOOKUP(X21,'Meltzer-Faber'!A3:A63,'Meltzer-Faber'!B3:B63))</f>
        <v>0</v>
      </c>
      <c r="AA21" s="67" t="b">
        <f>IF(Y21=1,LOOKUP(X21,'Meltzer-Faber'!A3:A63,'Meltzer-Faber'!C3:C63))</f>
        <v>0</v>
      </c>
      <c r="AB21" s="67" t="str">
        <f t="shared" si="10"/>
        <v/>
      </c>
    </row>
    <row r="22" customHeight="1" ht="19.5">
      <c r="A22" s="68"/>
      <c r="B22" s="62"/>
      <c r="C22" s="42"/>
      <c r="D22" s="43"/>
      <c r="E22" s="44"/>
      <c r="F22" s="69"/>
      <c r="G22" s="45"/>
      <c r="H22" s="46"/>
      <c r="I22" s="47"/>
      <c r="J22" s="48"/>
      <c r="K22" s="49"/>
      <c r="L22" s="50"/>
      <c r="M22" s="50"/>
      <c r="N22" s="51">
        <f t="shared" si="11"/>
        <v>0</v>
      </c>
      <c r="O22" s="51">
        <f t="shared" si="12"/>
        <v>0</v>
      </c>
      <c r="P22" s="51">
        <f t="shared" si="13"/>
        <v>0</v>
      </c>
      <c r="Q22" s="53" t="str">
        <f t="shared" si="14"/>
        <v/>
      </c>
      <c r="R22" s="53" t="str">
        <f t="shared" si="15"/>
        <v/>
      </c>
      <c r="S22" s="63"/>
      <c r="T22" s="64"/>
      <c r="U22" s="56" t="str">
        <f t="shared" si="6"/>
        <v/>
      </c>
      <c r="V22" s="57">
        <f>R5</f>
        <v>44678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6" t="b">
        <f>IF(Y22=1,LOOKUP(X22,'Meltzer-Faber'!A3:A63,'Meltzer-Faber'!B3:B63))</f>
        <v>0</v>
      </c>
      <c r="AA22" s="67" t="b">
        <f>IF(Y22=1,LOOKUP(X22,'Meltzer-Faber'!A3:A63,'Meltzer-Faber'!C3:C63))</f>
        <v>0</v>
      </c>
      <c r="AB22" s="67" t="str">
        <f t="shared" si="10"/>
        <v/>
      </c>
    </row>
    <row r="23" customHeight="1" ht="19.5">
      <c r="A23" s="68"/>
      <c r="B23" s="62"/>
      <c r="C23" s="42"/>
      <c r="D23" s="43"/>
      <c r="E23" s="44"/>
      <c r="F23" s="69"/>
      <c r="G23" s="45"/>
      <c r="H23" s="46"/>
      <c r="I23" s="47"/>
      <c r="J23" s="48"/>
      <c r="K23" s="49"/>
      <c r="L23" s="50"/>
      <c r="M23" s="50"/>
      <c r="N23" s="51">
        <f t="shared" si="11"/>
        <v>0</v>
      </c>
      <c r="O23" s="51">
        <f t="shared" si="12"/>
        <v>0</v>
      </c>
      <c r="P23" s="51">
        <f t="shared" si="13"/>
        <v>0</v>
      </c>
      <c r="Q23" s="53" t="str">
        <f t="shared" si="14"/>
        <v/>
      </c>
      <c r="R23" s="53" t="str">
        <f t="shared" si="15"/>
        <v/>
      </c>
      <c r="S23" s="63"/>
      <c r="T23" s="64"/>
      <c r="U23" s="56" t="str">
        <f t="shared" si="6"/>
        <v/>
      </c>
      <c r="V23" s="57">
        <f>R5</f>
        <v>44678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6" t="b">
        <f>IF(Y23=1,LOOKUP(X23,'Meltzer-Faber'!A3:A63,'Meltzer-Faber'!B3:B63))</f>
        <v>0</v>
      </c>
      <c r="AA23" s="67" t="b">
        <f>IF(Y23=1,LOOKUP(X23,'Meltzer-Faber'!A3:A63,'Meltzer-Faber'!C3:C63))</f>
        <v>0</v>
      </c>
      <c r="AB23" s="67" t="str">
        <f t="shared" si="10"/>
        <v/>
      </c>
    </row>
    <row r="24" customHeight="1" ht="19.5">
      <c r="A24" s="68"/>
      <c r="B24" s="62"/>
      <c r="C24" s="42"/>
      <c r="D24" s="43"/>
      <c r="E24" s="44"/>
      <c r="F24" s="69"/>
      <c r="G24" s="45"/>
      <c r="H24" s="46"/>
      <c r="I24" s="47"/>
      <c r="J24" s="48"/>
      <c r="K24" s="49"/>
      <c r="L24" s="50"/>
      <c r="M24" s="50"/>
      <c r="N24" s="51">
        <f t="shared" si="11"/>
        <v>0</v>
      </c>
      <c r="O24" s="51">
        <f t="shared" si="12"/>
        <v>0</v>
      </c>
      <c r="P24" s="70">
        <f t="shared" si="13"/>
        <v>0</v>
      </c>
      <c r="Q24" s="71" t="str">
        <f t="shared" si="14"/>
        <v/>
      </c>
      <c r="R24" s="53" t="str">
        <f t="shared" si="15"/>
        <v/>
      </c>
      <c r="S24" s="72"/>
      <c r="T24" s="73"/>
      <c r="U24" s="56" t="str">
        <f t="shared" si="6"/>
        <v/>
      </c>
      <c r="V24" s="57">
        <f>R5</f>
        <v>44678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6" t="b">
        <f>IF(Y24=1,LOOKUP(X24,'Meltzer-Faber'!A3:A63,'Meltzer-Faber'!B3:B63))</f>
        <v>0</v>
      </c>
      <c r="AA24" s="67" t="b">
        <f>IF(Y24=1,LOOKUP(X24,'Meltzer-Faber'!A3:A63,'Meltzer-Faber'!C3:C63))</f>
        <v>0</v>
      </c>
      <c r="AB24" s="67" t="str">
        <f t="shared" si="10"/>
        <v/>
      </c>
    </row>
    <row r="25" customHeight="1" ht="9.0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46</v>
      </c>
      <c r="L25" s="50" t="s">
        <v>49</v>
      </c>
      <c r="M25" s="78"/>
      <c r="N25" s="76"/>
      <c r="O25" s="76"/>
      <c r="P25" s="76"/>
      <c r="Q25" s="80"/>
      <c r="R25" s="80"/>
      <c r="S25" s="80"/>
      <c r="T25" s="81"/>
      <c r="U25" s="82"/>
      <c r="V25" s="1"/>
      <c r="W25" s="83"/>
      <c r="X25" s="58">
        <f>(YEAR(V25)-YEAR(D25))</f>
        <v>0</v>
      </c>
      <c r="Y25" s="59">
        <f>IF(X26&gt;34,1,0)</f>
        <v>0</v>
      </c>
      <c r="Z25" s="84"/>
      <c r="AA25" s="82"/>
      <c r="AB25" s="82"/>
    </row>
    <row r="26" customHeight="1" ht="12.75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customHeight="1" ht="12.75">
      <c r="A27" s="87" t="s">
        <v>50</v>
      </c>
      <c r="C27" s="17" t="s">
        <v>51</v>
      </c>
      <c r="G27" s="88" t="s">
        <v>52</v>
      </c>
      <c r="H27" s="17">
        <v>1.0</v>
      </c>
      <c r="I27" s="17" t="s">
        <v>51</v>
      </c>
      <c r="U27" s="17"/>
      <c r="V27" s="17"/>
      <c r="W27" s="17"/>
      <c r="X27" s="17"/>
      <c r="Y27" s="1"/>
      <c r="Z27" s="17"/>
      <c r="AA27" s="18"/>
      <c r="AB27" s="18"/>
    </row>
    <row r="28" customHeight="1" ht="12.75">
      <c r="A28" s="17"/>
      <c r="C28" s="17" t="s">
        <v>46</v>
      </c>
      <c r="G28" s="89" t="s">
        <v>46</v>
      </c>
      <c r="H28" s="17">
        <v>2.0</v>
      </c>
      <c r="I28" s="17" t="s">
        <v>53</v>
      </c>
      <c r="U28" s="17"/>
      <c r="V28" s="17"/>
      <c r="W28" s="17"/>
      <c r="X28" s="17"/>
      <c r="Y28" s="17"/>
      <c r="Z28" s="17"/>
      <c r="AA28" s="18"/>
      <c r="AB28" s="18"/>
    </row>
    <row r="29" customHeight="1" ht="12.75">
      <c r="A29" s="87" t="s">
        <v>54</v>
      </c>
      <c r="C29" s="17"/>
      <c r="G29" s="90"/>
      <c r="H29" s="17">
        <v>3.0</v>
      </c>
      <c r="I29" s="17" t="s">
        <v>55</v>
      </c>
      <c r="U29" s="17"/>
      <c r="V29" s="17"/>
      <c r="W29" s="17"/>
      <c r="X29" s="17"/>
      <c r="Y29" s="17"/>
      <c r="Z29" s="17"/>
      <c r="AA29" s="18"/>
      <c r="AB29" s="18"/>
    </row>
    <row r="30" customHeight="1" ht="12.75">
      <c r="A30" s="17"/>
      <c r="C30" s="17"/>
      <c r="G30" s="90"/>
      <c r="H30" s="17"/>
      <c r="I30" s="17"/>
      <c r="U30" s="17"/>
      <c r="V30" s="17"/>
      <c r="W30" s="17" t="s">
        <v>46</v>
      </c>
      <c r="X30" s="17"/>
      <c r="Y30" s="17"/>
      <c r="Z30" s="17"/>
      <c r="AA30" s="18"/>
      <c r="AB30" s="18"/>
    </row>
    <row r="31" customHeight="1" ht="12.75">
      <c r="A31" s="17"/>
      <c r="C31" s="17"/>
      <c r="G31" s="90"/>
      <c r="H31" s="17"/>
      <c r="I31" s="17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7"/>
      <c r="V31" s="17"/>
      <c r="W31" s="17"/>
      <c r="X31" s="17"/>
      <c r="Y31" s="17"/>
      <c r="Z31" s="17"/>
      <c r="AA31" s="18"/>
      <c r="AB31" s="18"/>
    </row>
    <row r="32" customHeight="1" ht="12.75">
      <c r="A32" s="17"/>
      <c r="C32" s="17"/>
      <c r="D32" s="17"/>
      <c r="E32" s="17"/>
      <c r="F32" s="17"/>
      <c r="G32" s="93" t="s">
        <v>56</v>
      </c>
      <c r="H32" s="17"/>
      <c r="U32" s="5"/>
      <c r="V32" s="5"/>
      <c r="W32" s="5"/>
      <c r="X32" s="5"/>
      <c r="Y32" s="5"/>
      <c r="Z32" s="5"/>
      <c r="AA32" s="6"/>
      <c r="AB32" s="6"/>
    </row>
    <row r="33" customHeight="1" ht="12.75">
      <c r="A33" s="1"/>
      <c r="B33" s="1"/>
      <c r="C33" s="94"/>
      <c r="D33" s="6"/>
      <c r="E33" s="6"/>
      <c r="F33" s="5"/>
      <c r="G33" s="93" t="s">
        <v>57</v>
      </c>
      <c r="H33" s="17"/>
      <c r="U33" s="5"/>
      <c r="V33" s="5"/>
      <c r="W33" s="5"/>
      <c r="X33" s="5"/>
      <c r="Y33" s="5"/>
      <c r="Z33" s="5"/>
      <c r="AA33" s="6"/>
      <c r="AB33" s="6"/>
    </row>
    <row r="34" customHeight="1" ht="12.75">
      <c r="A34" s="87" t="s">
        <v>58</v>
      </c>
      <c r="C34" s="17"/>
      <c r="G34" s="93" t="s">
        <v>59</v>
      </c>
      <c r="H34" s="17"/>
      <c r="U34" s="5"/>
      <c r="V34" s="5"/>
      <c r="W34" s="5"/>
      <c r="X34" s="5"/>
      <c r="Y34" s="5"/>
      <c r="Z34" s="5"/>
      <c r="AA34" s="6"/>
      <c r="AB34" s="6"/>
    </row>
    <row r="35" customHeight="1" ht="12.75">
      <c r="A35" s="1"/>
      <c r="B35" s="1"/>
      <c r="C35" s="17"/>
      <c r="G35" s="90"/>
      <c r="H35" s="17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customHeight="1" ht="12.75">
      <c r="A36" s="87" t="s">
        <v>60</v>
      </c>
      <c r="B36" s="96"/>
      <c r="C36" s="17"/>
      <c r="G36" s="93" t="s">
        <v>61</v>
      </c>
      <c r="H36" s="17"/>
      <c r="U36" s="5"/>
      <c r="V36" s="5"/>
      <c r="W36" s="5"/>
      <c r="X36" s="5"/>
      <c r="Y36" s="5"/>
      <c r="Z36" s="5"/>
      <c r="AA36" s="6"/>
      <c r="AB36" s="6"/>
    </row>
    <row r="37" customHeight="1" ht="12.75">
      <c r="A37" s="1"/>
      <c r="B37" s="1"/>
      <c r="C37" s="17"/>
      <c r="G37" s="90"/>
      <c r="H37" s="17"/>
      <c r="U37" s="5"/>
      <c r="V37" s="5"/>
      <c r="W37" s="5"/>
      <c r="X37" s="5"/>
      <c r="Y37" s="5"/>
      <c r="Z37" s="5"/>
      <c r="AA37" s="6"/>
      <c r="AB37" s="6"/>
    </row>
    <row r="38" customHeight="1" ht="12.75">
      <c r="A38" s="96" t="s">
        <v>62</v>
      </c>
      <c r="B38" s="96"/>
      <c r="C38" s="97" t="s">
        <v>63</v>
      </c>
      <c r="D38" s="98"/>
      <c r="E38" s="98"/>
      <c r="F38" s="99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customHeight="1" ht="12.75">
      <c r="A39" s="1"/>
      <c r="B39" s="1"/>
      <c r="C39" s="97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customHeight="1" ht="12.75">
      <c r="A40" s="1"/>
      <c r="B40" s="1"/>
      <c r="C40" s="100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customHeight="1" ht="12.75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customHeight="1" ht="12.75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customHeight="1" ht="12.75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customHeight="1" ht="12.75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customHeight="1" ht="12.75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customHeight="1" ht="12.75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customHeight="1" ht="12.75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customHeight="1" ht="12.75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customHeight="1" ht="12.75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customHeight="1" ht="12.75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customHeight="1" ht="12.75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customHeight="1" ht="12.75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customHeight="1" ht="12.75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customHeight="1" ht="12.75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customHeight="1" ht="12.75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customHeight="1" ht="12.75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customHeight="1" ht="12.75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customHeight="1" ht="12.75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customHeight="1" ht="12.75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customHeight="1" ht="12.75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customHeight="1" ht="12.75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customHeight="1" ht="12.75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customHeight="1" ht="12.75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customHeight="1" ht="12.75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customHeight="1" ht="12.75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customHeight="1" ht="12.75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customHeight="1" ht="12.75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customHeight="1" ht="12.75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customHeight="1" ht="12.75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customHeight="1" ht="12.75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customHeight="1" ht="12.75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customHeight="1" ht="12.75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customHeight="1" ht="12.75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customHeight="1" ht="12.75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customHeight="1" ht="12.75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customHeight="1" ht="12.75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customHeight="1" ht="12.75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customHeight="1" ht="12.75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customHeight="1" ht="12.75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customHeight="1" ht="12.75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customHeight="1" ht="12.75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customHeight="1" ht="12.75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customHeight="1" ht="12.75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customHeight="1" ht="12.75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customHeight="1" ht="12.75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customHeight="1" ht="12.75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customHeight="1" ht="12.75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customHeight="1" ht="12.75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customHeight="1" ht="12.75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customHeight="1" ht="12.75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customHeight="1" ht="12.75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customHeight="1" ht="12.75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customHeight="1" ht="12.75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customHeight="1" ht="12.75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customHeight="1" ht="12.75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customHeight="1" ht="12.75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customHeight="1" ht="12.75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customHeight="1" ht="12.75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customHeight="1" ht="12.75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customHeight="1" ht="12.75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customHeight="1" ht="12.75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customHeight="1" ht="12.75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customHeight="1" ht="12.75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customHeight="1" ht="12.75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customHeight="1" ht="12.75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customHeight="1" ht="12.75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customHeight="1" ht="12.75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customHeight="1" ht="12.75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customHeight="1" ht="12.75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customHeight="1" ht="12.75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customHeight="1" ht="12.75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customHeight="1" ht="12.75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customHeight="1" ht="12.75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customHeight="1" ht="12.75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customHeight="1" ht="12.75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customHeight="1" ht="12.75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customHeight="1" ht="12.75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customHeight="1" ht="12.75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customHeight="1" ht="12.75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customHeight="1" ht="12.75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customHeight="1" ht="12.75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customHeight="1" ht="12.75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customHeight="1" ht="12.75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customHeight="1" ht="12.75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customHeight="1" ht="12.75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customHeight="1" ht="12.75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customHeight="1" ht="12.75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customHeight="1" ht="12.75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customHeight="1" ht="12.75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customHeight="1" ht="12.75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customHeight="1" ht="12.75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customHeight="1" ht="12.75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customHeight="1" ht="12.75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customHeight="1" ht="12.75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customHeight="1" ht="12.75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customHeight="1" ht="12.75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customHeight="1" ht="12.75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customHeight="1" ht="12.75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customHeight="1" ht="12.75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customHeight="1" ht="12.75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customHeight="1" ht="12.75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customHeight="1" ht="12.75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customHeight="1" ht="12.75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customHeight="1" ht="12.75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customHeight="1" ht="12.75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customHeight="1" ht="12.75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customHeight="1" ht="12.75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customHeight="1" ht="12.75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customHeight="1" ht="12.75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customHeight="1" ht="12.75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customHeight="1" ht="12.75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customHeight="1" ht="12.75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customHeight="1" ht="12.75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customHeight="1" ht="12.75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customHeight="1" ht="12.75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customHeight="1" ht="12.75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customHeight="1" ht="12.75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customHeight="1" ht="12.75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customHeight="1" ht="12.75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customHeight="1" ht="12.75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customHeight="1" ht="12.75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customHeight="1" ht="12.75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customHeight="1" ht="12.75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customHeight="1" ht="12.75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customHeight="1" ht="12.75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customHeight="1" ht="12.75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customHeight="1" ht="12.75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customHeight="1" ht="12.75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customHeight="1" ht="12.75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customHeight="1" ht="12.75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customHeight="1" ht="12.75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customHeight="1" ht="12.75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customHeight="1" ht="12.75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customHeight="1" ht="12.75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customHeight="1" ht="12.75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customHeight="1" ht="12.75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customHeight="1" ht="12.75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customHeight="1" ht="12.75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customHeight="1" ht="12.75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customHeight="1" ht="12.75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customHeight="1" ht="12.75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customHeight="1" ht="12.75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customHeight="1" ht="12.75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customHeight="1" ht="12.75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customHeight="1" ht="12.75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customHeight="1" ht="12.75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customHeight="1" ht="12.75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customHeight="1" ht="12.75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customHeight="1" ht="12.75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customHeight="1" ht="12.75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customHeight="1" ht="12.75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customHeight="1" ht="12.75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customHeight="1" ht="12.75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customHeight="1" ht="12.75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customHeight="1" ht="12.75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customHeight="1" ht="12.75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customHeight="1" ht="12.75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customHeight="1" ht="12.75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customHeight="1" ht="12.75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customHeight="1" ht="12.75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customHeight="1" ht="12.75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customHeight="1" ht="12.75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customHeight="1" ht="12.75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customHeight="1" ht="12.75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customHeight="1" ht="12.75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customHeight="1" ht="12.75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customHeight="1" ht="12.75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customHeight="1" ht="12.75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customHeight="1" ht="12.75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customHeight="1" ht="12.75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customHeight="1" ht="12.75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customHeight="1" ht="12.75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customHeight="1" ht="12.75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customHeight="1" ht="12.75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customHeight="1" ht="12.75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customHeight="1" ht="12.75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customHeight="1" ht="12.75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customHeight="1" ht="12.75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customHeight="1" ht="12.75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customHeight="1" ht="12.75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customHeight="1" ht="12.75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customHeight="1" ht="12.75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customHeight="1" ht="12.75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customHeight="1" ht="12.75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customHeight="1" ht="12.75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customHeight="1" ht="12.75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customHeight="1" ht="12.75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customHeight="1" ht="12.75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customHeight="1" ht="12.75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customHeight="1" ht="12.75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customHeight="1" ht="12.75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customHeight="1" ht="12.75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customHeight="1" ht="12.75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customHeight="1" ht="12.75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customHeight="1" ht="12.75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customHeight="1" ht="12.75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customHeight="1" ht="12.75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customHeight="1" ht="12.75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customHeight="1" ht="12.75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customHeight="1" ht="12.75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customHeight="1" ht="12.75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customHeight="1" ht="12.75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customHeight="1" ht="12.75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customHeight="1" ht="12.75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customHeight="1" ht="12.75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customHeight="1" ht="12.75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customHeight="1" ht="12.75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customHeight="1" ht="12.75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customHeight="1" ht="12.75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customHeight="1" ht="12.75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customHeight="1" ht="12.75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customHeight="1" ht="12.75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customHeight="1" ht="12.75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customHeight="1" ht="12.75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customHeight="1" ht="12.75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customHeight="1" ht="12.75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customHeight="1" ht="12.75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customHeight="1" ht="12.75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customHeight="1" ht="12.75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customHeight="1" ht="12.75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customHeight="1" ht="12.75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customHeight="1" ht="12.75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customHeight="1" ht="12.75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customHeight="1" ht="12.75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customHeight="1" ht="12.75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customHeight="1" ht="12.75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customHeight="1" ht="12.75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customHeight="1" ht="12.75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customHeight="1" ht="12.75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customHeight="1" ht="12.75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customHeight="1" ht="12.75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customHeight="1" ht="12.75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customHeight="1" ht="12.75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customHeight="1" ht="12.75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customHeight="1" ht="12.75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customHeight="1" ht="12.75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customHeight="1" ht="12.75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customHeight="1" ht="12.75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customHeight="1" ht="12.75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customHeight="1" ht="12.75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customHeight="1" ht="12.75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customHeight="1" ht="12.75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customHeight="1" ht="12.75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customHeight="1" ht="12.75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customHeight="1" ht="12.75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customHeight="1" ht="12.75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customHeight="1" ht="12.75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customHeight="1" ht="12.75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customHeight="1" ht="12.75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customHeight="1" ht="12.75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customHeight="1" ht="12.75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customHeight="1" ht="12.75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customHeight="1" ht="12.75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customHeight="1" ht="12.75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customHeight="1" ht="12.75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customHeight="1" ht="12.75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customHeight="1" ht="12.75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customHeight="1" ht="12.75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customHeight="1" ht="12.75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customHeight="1" ht="12.75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customHeight="1" ht="12.75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customHeight="1" ht="12.75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customHeight="1" ht="12.75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customHeight="1" ht="12.75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customHeight="1" ht="12.75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customHeight="1" ht="12.75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customHeight="1" ht="12.75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customHeight="1" ht="12.75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customHeight="1" ht="12.75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customHeight="1" ht="12.75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customHeight="1" ht="12.75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customHeight="1" ht="12.75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customHeight="1" ht="12.75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customHeight="1" ht="12.75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customHeight="1" ht="12.75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customHeight="1" ht="12.75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customHeight="1" ht="12.75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customHeight="1" ht="12.75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customHeight="1" ht="12.75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customHeight="1" ht="12.75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customHeight="1" ht="12.75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customHeight="1" ht="12.75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customHeight="1" ht="12.75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customHeight="1" ht="12.75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customHeight="1" ht="12.75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customHeight="1" ht="12.75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customHeight="1" ht="12.75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customHeight="1" ht="12.75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customHeight="1" ht="12.75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customHeight="1" ht="12.75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customHeight="1" ht="12.75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customHeight="1" ht="12.75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customHeight="1" ht="12.75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customHeight="1" ht="12.75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customHeight="1" ht="12.75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customHeight="1" ht="12.75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customHeight="1" ht="12.75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customHeight="1" ht="12.75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customHeight="1" ht="12.75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customHeight="1" ht="12.75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customHeight="1" ht="12.75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customHeight="1" ht="12.75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customHeight="1" ht="12.75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customHeight="1" ht="12.75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customHeight="1" ht="12.75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customHeight="1" ht="12.75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customHeight="1" ht="12.75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customHeight="1" ht="12.75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customHeight="1" ht="12.75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customHeight="1" ht="12.75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customHeight="1" ht="12.75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customHeight="1" ht="12.75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customHeight="1" ht="12.75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customHeight="1" ht="12.75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customHeight="1" ht="12.75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customHeight="1" ht="12.75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customHeight="1" ht="12.75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customHeight="1" ht="12.75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customHeight="1" ht="12.75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customHeight="1" ht="12.75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customHeight="1" ht="12.75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customHeight="1" ht="12.75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customHeight="1" ht="12.75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customHeight="1" ht="12.75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customHeight="1" ht="12.75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customHeight="1" ht="12.75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customHeight="1" ht="12.75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customHeight="1" ht="12.75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customHeight="1" ht="12.75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customHeight="1" ht="12.75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customHeight="1" ht="12.75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customHeight="1" ht="12.75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customHeight="1" ht="12.75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customHeight="1" ht="12.75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customHeight="1" ht="12.75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customHeight="1" ht="12.75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customHeight="1" ht="12.75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customHeight="1" ht="12.75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customHeight="1" ht="12.75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customHeight="1" ht="12.75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customHeight="1" ht="12.75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customHeight="1" ht="12.75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customHeight="1" ht="12.75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customHeight="1" ht="12.75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customHeight="1" ht="12.75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customHeight="1" ht="12.75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customHeight="1" ht="12.75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customHeight="1" ht="12.75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customHeight="1" ht="12.75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customHeight="1" ht="12.75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customHeight="1" ht="12.75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customHeight="1" ht="12.75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customHeight="1" ht="12.75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customHeight="1" ht="12.75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customHeight="1" ht="12.75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customHeight="1" ht="12.75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customHeight="1" ht="12.75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customHeight="1" ht="12.75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customHeight="1" ht="12.75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customHeight="1" ht="12.75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customHeight="1" ht="12.75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customHeight="1" ht="12.75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customHeight="1" ht="12.75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customHeight="1" ht="12.75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customHeight="1" ht="12.75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customHeight="1" ht="12.75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customHeight="1" ht="12.75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customHeight="1" ht="12.75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customHeight="1" ht="12.75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customHeight="1" ht="12.75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customHeight="1" ht="12.75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customHeight="1" ht="12.75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customHeight="1" ht="12.75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customHeight="1" ht="12.75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customHeight="1" ht="12.75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customHeight="1" ht="12.75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customHeight="1" ht="12.75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customHeight="1" ht="12.75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customHeight="1" ht="12.75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customHeight="1" ht="12.75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customHeight="1" ht="12.75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customHeight="1" ht="12.75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customHeight="1" ht="12.75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customHeight="1" ht="12.75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customHeight="1" ht="12.75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customHeight="1" ht="12.75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customHeight="1" ht="12.75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customHeight="1" ht="12.75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customHeight="1" ht="12.75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customHeight="1" ht="12.75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customHeight="1" ht="12.75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customHeight="1" ht="12.75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customHeight="1" ht="12.75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customHeight="1" ht="12.75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customHeight="1" ht="12.75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customHeight="1" ht="12.75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customHeight="1" ht="12.75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customHeight="1" ht="12.75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customHeight="1" ht="12.75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customHeight="1" ht="12.75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customHeight="1" ht="12.75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customHeight="1" ht="12.75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customHeight="1" ht="12.75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customHeight="1" ht="12.75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customHeight="1" ht="12.75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customHeight="1" ht="12.75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customHeight="1" ht="12.75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customHeight="1" ht="12.75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customHeight="1" ht="12.75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customHeight="1" ht="12.75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customHeight="1" ht="12.75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customHeight="1" ht="12.75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customHeight="1" ht="12.75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customHeight="1" ht="12.75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customHeight="1" ht="12.75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customHeight="1" ht="12.75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customHeight="1" ht="12.75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customHeight="1" ht="12.75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customHeight="1" ht="12.75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customHeight="1" ht="12.75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customHeight="1" ht="12.75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customHeight="1" ht="12.75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customHeight="1" ht="12.75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customHeight="1" ht="12.75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customHeight="1" ht="12.75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customHeight="1" ht="12.75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customHeight="1" ht="12.75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customHeight="1" ht="12.75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customHeight="1" ht="12.75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customHeight="1" ht="12.75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customHeight="1" ht="12.75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customHeight="1" ht="12.75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customHeight="1" ht="12.75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customHeight="1" ht="12.75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customHeight="1" ht="12.75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customHeight="1" ht="12.75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customHeight="1" ht="12.75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customHeight="1" ht="12.75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customHeight="1" ht="12.75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customHeight="1" ht="12.75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customHeight="1" ht="12.75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customHeight="1" ht="12.75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customHeight="1" ht="12.75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customHeight="1" ht="12.75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customHeight="1" ht="12.75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customHeight="1" ht="12.75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customHeight="1" ht="12.75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customHeight="1" ht="12.75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customHeight="1" ht="12.75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customHeight="1" ht="12.75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customHeight="1" ht="12.75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customHeight="1" ht="12.75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customHeight="1" ht="12.75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customHeight="1" ht="12.75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customHeight="1" ht="12.75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customHeight="1" ht="12.75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customHeight="1" ht="12.75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customHeight="1" ht="12.75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customHeight="1" ht="12.75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customHeight="1" ht="12.75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customHeight="1" ht="12.75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customHeight="1" ht="12.75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customHeight="1" ht="12.75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customHeight="1" ht="12.75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customHeight="1" ht="12.75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customHeight="1" ht="12.75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customHeight="1" ht="12.75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customHeight="1" ht="12.75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customHeight="1" ht="12.75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customHeight="1" ht="12.75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customHeight="1" ht="12.75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customHeight="1" ht="12.75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customHeight="1" ht="12.75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customHeight="1" ht="12.75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customHeight="1" ht="12.75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customHeight="1" ht="12.75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customHeight="1" ht="12.75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customHeight="1" ht="12.75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customHeight="1" ht="12.75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customHeight="1" ht="12.75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customHeight="1" ht="12.75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customHeight="1" ht="12.75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customHeight="1" ht="12.75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customHeight="1" ht="12.75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customHeight="1" ht="12.75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customHeight="1" ht="12.75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customHeight="1" ht="12.75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customHeight="1" ht="12.75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customHeight="1" ht="12.75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customHeight="1" ht="12.75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customHeight="1" ht="12.75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customHeight="1" ht="12.75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customHeight="1" ht="12.75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customHeight="1" ht="12.75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customHeight="1" ht="12.75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customHeight="1" ht="12.75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customHeight="1" ht="12.75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customHeight="1" ht="12.75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customHeight="1" ht="12.75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customHeight="1" ht="12.75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customHeight="1" ht="12.75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customHeight="1" ht="12.75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customHeight="1" ht="12.75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customHeight="1" ht="12.75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customHeight="1" ht="12.75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customHeight="1" ht="12.75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customHeight="1" ht="12.75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customHeight="1" ht="12.75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customHeight="1" ht="12.75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customHeight="1" ht="12.75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customHeight="1" ht="12.75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customHeight="1" ht="12.75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customHeight="1" ht="12.75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customHeight="1" ht="12.75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customHeight="1" ht="12.75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customHeight="1" ht="12.75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customHeight="1" ht="12.75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customHeight="1" ht="12.75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customHeight="1" ht="12.75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customHeight="1" ht="12.75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customHeight="1" ht="12.75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customHeight="1" ht="12.75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customHeight="1" ht="12.75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customHeight="1" ht="12.75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customHeight="1" ht="12.75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customHeight="1" ht="12.75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customHeight="1" ht="12.75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customHeight="1" ht="12.75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customHeight="1" ht="12.75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customHeight="1" ht="12.75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customHeight="1" ht="12.75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customHeight="1" ht="12.75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customHeight="1" ht="12.75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customHeight="1" ht="12.75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customHeight="1" ht="12.75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customHeight="1" ht="12.75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customHeight="1" ht="12.75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customHeight="1" ht="12.75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customHeight="1" ht="12.75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customHeight="1" ht="12.75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customHeight="1" ht="12.75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customHeight="1" ht="12.75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customHeight="1" ht="12.75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customHeight="1" ht="12.75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customHeight="1" ht="12.75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customHeight="1" ht="12.75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customHeight="1" ht="12.75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customHeight="1" ht="12.75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customHeight="1" ht="12.75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customHeight="1" ht="12.75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customHeight="1" ht="12.75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customHeight="1" ht="12.75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customHeight="1" ht="12.75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customHeight="1" ht="12.75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customHeight="1" ht="12.75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customHeight="1" ht="12.75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customHeight="1" ht="12.75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customHeight="1" ht="12.75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customHeight="1" ht="12.75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customHeight="1" ht="12.75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customHeight="1" ht="12.75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customHeight="1" ht="12.75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customHeight="1" ht="12.75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customHeight="1" ht="12.75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customHeight="1" ht="12.75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customHeight="1" ht="12.75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customHeight="1" ht="12.75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customHeight="1" ht="12.75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customHeight="1" ht="12.75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customHeight="1" ht="12.75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customHeight="1" ht="12.75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customHeight="1" ht="12.75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customHeight="1" ht="12.75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customHeight="1" ht="12.75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customHeight="1" ht="12.75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customHeight="1" ht="12.75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customHeight="1" ht="12.75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customHeight="1" ht="12.75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customHeight="1" ht="12.75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customHeight="1" ht="12.75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customHeight="1" ht="12.75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customHeight="1" ht="12.75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customHeight="1" ht="12.75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customHeight="1" ht="12.75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customHeight="1" ht="12.75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customHeight="1" ht="12.75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customHeight="1" ht="12.75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customHeight="1" ht="12.75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customHeight="1" ht="12.75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customHeight="1" ht="12.75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customHeight="1" ht="12.75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customHeight="1" ht="12.75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customHeight="1" ht="12.75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customHeight="1" ht="12.75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customHeight="1" ht="12.75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customHeight="1" ht="12.75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customHeight="1" ht="12.75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customHeight="1" ht="12.75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customHeight="1" ht="12.75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customHeight="1" ht="12.75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customHeight="1" ht="12.75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customHeight="1" ht="12.75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customHeight="1" ht="12.75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customHeight="1" ht="12.75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customHeight="1" ht="12.75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customHeight="1" ht="12.75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customHeight="1" ht="12.75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customHeight="1" ht="12.75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customHeight="1" ht="12.75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customHeight="1" ht="12.75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customHeight="1" ht="12.75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customHeight="1" ht="12.75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customHeight="1" ht="12.75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customHeight="1" ht="12.75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customHeight="1" ht="12.75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customHeight="1" ht="12.75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customHeight="1" ht="12.75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customHeight="1" ht="12.75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customHeight="1" ht="12.75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customHeight="1" ht="12.75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customHeight="1" ht="12.75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customHeight="1" ht="12.75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customHeight="1" ht="12.75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customHeight="1" ht="12.75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customHeight="1" ht="12.75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customHeight="1" ht="12.75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customHeight="1" ht="12.75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customHeight="1" ht="12.75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customHeight="1" ht="12.75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customHeight="1" ht="12.75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customHeight="1" ht="12.75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customHeight="1" ht="12.75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customHeight="1" ht="12.75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customHeight="1" ht="12.75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customHeight="1" ht="12.75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customHeight="1" ht="12.75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customHeight="1" ht="12.75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customHeight="1" ht="12.75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customHeight="1" ht="12.75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customHeight="1" ht="12.75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customHeight="1" ht="12.75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customHeight="1" ht="12.75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customHeight="1" ht="12.75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customHeight="1" ht="12.75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customHeight="1" ht="12.75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customHeight="1" ht="12.75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customHeight="1" ht="12.75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customHeight="1" ht="12.75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customHeight="1" ht="12.75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customHeight="1" ht="12.75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customHeight="1" ht="12.75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customHeight="1" ht="12.75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customHeight="1" ht="12.75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customHeight="1" ht="12.75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customHeight="1" ht="12.75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customHeight="1" ht="12.75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customHeight="1" ht="12.75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customHeight="1" ht="12.75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customHeight="1" ht="12.75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customHeight="1" ht="12.75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customHeight="1" ht="12.75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customHeight="1" ht="12.75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customHeight="1" ht="12.75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customHeight="1" ht="12.75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customHeight="1" ht="12.75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customHeight="1" ht="12.75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customHeight="1" ht="12.75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customHeight="1" ht="12.75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customHeight="1" ht="12.75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customHeight="1" ht="12.75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customHeight="1" ht="12.75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customHeight="1" ht="12.75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customHeight="1" ht="12.75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customHeight="1" ht="12.75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customHeight="1" ht="12.75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customHeight="1" ht="12.75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customHeight="1" ht="12.75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customHeight="1" ht="12.75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customHeight="1" ht="12.75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customHeight="1" ht="12.75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customHeight="1" ht="12.75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customHeight="1" ht="12.75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customHeight="1" ht="12.75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customHeight="1" ht="12.75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customHeight="1" ht="12.75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customHeight="1" ht="12.75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customHeight="1" ht="12.75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customHeight="1" ht="12.75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customHeight="1" ht="12.75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customHeight="1" ht="12.75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customHeight="1" ht="12.75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customHeight="1" ht="12.75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customHeight="1" ht="12.75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customHeight="1" ht="12.75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customHeight="1" ht="12.75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customHeight="1" ht="12.75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customHeight="1" ht="12.75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customHeight="1" ht="12.75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customHeight="1" ht="12.75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customHeight="1" ht="12.75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customHeight="1" ht="12.75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customHeight="1" ht="12.75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customHeight="1" ht="12.75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customHeight="1" ht="12.75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customHeight="1" ht="12.75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customHeight="1" ht="12.75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customHeight="1" ht="12.75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customHeight="1" ht="12.75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customHeight="1" ht="12.75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customHeight="1" ht="12.75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customHeight="1" ht="12.75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customHeight="1" ht="12.75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customHeight="1" ht="12.75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customHeight="1" ht="12.75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customHeight="1" ht="12.75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customHeight="1" ht="12.75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customHeight="1" ht="12.75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customHeight="1" ht="12.75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customHeight="1" ht="12.75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customHeight="1" ht="12.75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customHeight="1" ht="12.75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customHeight="1" ht="12.75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customHeight="1" ht="12.75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customHeight="1" ht="12.75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customHeight="1" ht="12.75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customHeight="1" ht="12.75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customHeight="1" ht="12.75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customHeight="1" ht="12.75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customHeight="1" ht="12.75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customHeight="1" ht="12.75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customHeight="1" ht="12.75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customHeight="1" ht="12.75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customHeight="1" ht="12.75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customHeight="1" ht="12.75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customHeight="1" ht="12.75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customHeight="1" ht="12.75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customHeight="1" ht="12.75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customHeight="1" ht="12.75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customHeight="1" ht="12.75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customHeight="1" ht="12.75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customHeight="1" ht="12.75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customHeight="1" ht="12.75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customHeight="1" ht="12.75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customHeight="1" ht="12.75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customHeight="1" ht="12.75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customHeight="1" ht="12.75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customHeight="1" ht="12.75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customHeight="1" ht="12.75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customHeight="1" ht="12.75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customHeight="1" ht="12.75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customHeight="1" ht="12.75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customHeight="1" ht="12.75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customHeight="1" ht="12.75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customHeight="1" ht="12.75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customHeight="1" ht="12.75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customHeight="1" ht="12.75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customHeight="1" ht="12.75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customHeight="1" ht="12.75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customHeight="1" ht="12.75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customHeight="1" ht="12.75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customHeight="1" ht="12.75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customHeight="1" ht="12.75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customHeight="1" ht="12.75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customHeight="1" ht="12.75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customHeight="1" ht="12.75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customHeight="1" ht="12.75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customHeight="1" ht="12.75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customHeight="1" ht="12.75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customHeight="1" ht="12.75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customHeight="1" ht="12.75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customHeight="1" ht="12.75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customHeight="1" ht="12.75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customHeight="1" ht="12.75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customHeight="1" ht="12.75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customHeight="1" ht="12.75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customHeight="1" ht="12.75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customHeight="1" ht="12.75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customHeight="1" ht="12.75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customHeight="1" ht="12.75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customHeight="1" ht="12.75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customHeight="1" ht="12.75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customHeight="1" ht="12.75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customHeight="1" ht="12.75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customHeight="1" ht="12.75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customHeight="1" ht="12.75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customHeight="1" ht="12.75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customHeight="1" ht="12.75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customHeight="1" ht="12.75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customHeight="1" ht="12.75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customHeight="1" ht="12.75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customHeight="1" ht="12.75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customHeight="1" ht="12.75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customHeight="1" ht="12.75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customHeight="1" ht="12.75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customHeight="1" ht="12.75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customHeight="1" ht="12.75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customHeight="1" ht="12.75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customHeight="1" ht="12.75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customHeight="1" ht="12.75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customHeight="1" ht="12.75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customHeight="1" ht="12.75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customHeight="1" ht="12.75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customHeight="1" ht="12.75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customHeight="1" ht="12.75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customHeight="1" ht="12.75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customHeight="1" ht="12.75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customHeight="1" ht="12.75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customHeight="1" ht="12.75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customHeight="1" ht="12.75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customHeight="1" ht="12.75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customHeight="1" ht="12.75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customHeight="1" ht="12.75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customHeight="1" ht="12.75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customHeight="1" ht="12.75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customHeight="1" ht="12.75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customHeight="1" ht="12.75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customHeight="1" ht="12.75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customHeight="1" ht="12.75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customHeight="1" ht="12.75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customHeight="1" ht="12.75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customHeight="1" ht="12.75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customHeight="1" ht="12.75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customHeight="1" ht="12.75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customHeight="1" ht="12.75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customHeight="1" ht="12.75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customHeight="1" ht="12.75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customHeight="1" ht="12.75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customHeight="1" ht="12.75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customHeight="1" ht="12.75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customHeight="1" ht="12.75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customHeight="1" ht="12.75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customHeight="1" ht="12.75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customHeight="1" ht="12.75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customHeight="1" ht="12.75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customHeight="1" ht="12.75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customHeight="1" ht="12.75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customHeight="1" ht="12.75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customHeight="1" ht="12.75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customHeight="1" ht="12.75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customHeight="1" ht="12.75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customHeight="1" ht="12.75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customHeight="1" ht="12.75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customHeight="1" ht="12.75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customHeight="1" ht="12.75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customHeight="1" ht="12.75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customHeight="1" ht="12.75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customHeight="1" ht="12.75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customHeight="1" ht="12.75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customHeight="1" ht="12.75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customHeight="1" ht="12.75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customHeight="1" ht="12.75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customHeight="1" ht="12.75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customHeight="1" ht="12.75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customHeight="1" ht="12.75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customHeight="1" ht="12.75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customHeight="1" ht="12.75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customHeight="1" ht="12.75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customHeight="1" ht="12.75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customHeight="1" ht="12.75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customHeight="1" ht="12.75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customHeight="1" ht="12.75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customHeight="1" ht="12.75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customHeight="1" ht="12.75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customHeight="1" ht="12.75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customHeight="1" ht="12.75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customHeight="1" ht="12.75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customHeight="1" ht="12.75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customHeight="1" ht="12.75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customHeight="1" ht="12.75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customHeight="1" ht="12.75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customHeight="1" ht="12.75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customHeight="1" ht="12.75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customHeight="1" ht="12.75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customHeight="1" ht="12.75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customHeight="1" ht="12.75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customHeight="1" ht="12.75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customHeight="1" ht="12.75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customHeight="1" ht="12.75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customHeight="1" ht="12.75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customHeight="1" ht="12.75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customHeight="1" ht="12.75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customHeight="1" ht="12.75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customHeight="1" ht="12.75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customHeight="1" ht="12.75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customHeight="1" ht="12.75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customHeight="1" ht="12.75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customHeight="1" ht="12.75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customHeight="1" ht="12.75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customHeight="1" ht="12.75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customHeight="1" ht="12.75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customHeight="1" ht="12.75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customHeight="1" ht="12.75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customHeight="1" ht="12.75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customHeight="1" ht="12.75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customHeight="1" ht="12.75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customHeight="1" ht="12.75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customHeight="1" ht="12.75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customHeight="1" ht="12.75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customHeight="1" ht="12.75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customHeight="1" ht="12.75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customHeight="1" ht="12.75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customHeight="1" ht="12.75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customHeight="1" ht="12.75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customHeight="1" ht="12.75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customHeight="1" ht="12.75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customHeight="1" ht="12.75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customHeight="1" ht="12.75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customHeight="1" ht="12.75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customHeight="1" ht="12.75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customHeight="1" ht="12.75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customHeight="1" ht="12.75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customHeight="1" ht="12.75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customHeight="1" ht="12.75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customHeight="1" ht="12.75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customHeight="1" ht="12.75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customHeight="1" ht="12.75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customHeight="1" ht="12.75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customHeight="1" ht="12.75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customHeight="1" ht="12.75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customHeight="1" ht="12.75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customHeight="1" ht="12.75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customHeight="1" ht="12.75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customHeight="1" ht="12.75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customHeight="1" ht="12.75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customHeight="1" ht="12.75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customHeight="1" ht="12.75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customHeight="1" ht="12.75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customHeight="1" ht="12.75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customHeight="1" ht="12.75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customHeight="1" ht="12.75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customHeight="1" ht="12.75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customHeight="1" ht="12.75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customHeight="1" ht="12.75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customHeight="1" ht="12.75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customHeight="1" ht="12.75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customHeight="1" ht="12.75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customHeight="1" ht="12.75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customHeight="1" ht="12.75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customHeight="1" ht="12.75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customHeight="1" ht="12.75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customHeight="1" ht="12.75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customHeight="1" ht="12.75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customHeight="1" ht="12.75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customHeight="1" ht="12.75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customHeight="1" ht="12.75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customHeight="1" ht="12.75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customHeight="1" ht="12.75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customHeight="1" ht="12.75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customHeight="1" ht="12.75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customHeight="1" ht="12.75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customHeight="1" ht="12.75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customHeight="1" ht="12.75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customHeight="1" ht="12.75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customHeight="1" ht="12.75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customHeight="1" ht="12.75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customHeight="1" ht="12.75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customHeight="1" ht="12.75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customHeight="1" ht="12.75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customHeight="1" ht="12.75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customHeight="1" ht="12.75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 L10 M11">
    <cfRule dxfId="0" type="cellIs" priority="1" stopIfTrue="1" operator="between">
      <formula>1</formula>
      <formula>300</formula>
    </cfRule>
  </conditionalFormatting>
  <conditionalFormatting sqref="L9:M9 L10 M11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0:M10">
    <cfRule dxfId="0" type="cellIs" priority="5" stopIfTrue="1" operator="between">
      <formula>1</formula>
      <formula>300</formula>
    </cfRule>
  </conditionalFormatting>
  <conditionalFormatting sqref="L10:M10">
    <cfRule dxfId="1" type="cellIs" priority="6" stopIfTrue="1" operator="lessThanOrEqual">
      <formula>0</formula>
    </cfRule>
  </conditionalFormatting>
  <conditionalFormatting sqref="H10:K10">
    <cfRule dxfId="0" type="cellIs" priority="7" stopIfTrue="1" operator="between">
      <formula>1</formula>
      <formula>300</formula>
    </cfRule>
  </conditionalFormatting>
  <conditionalFormatting sqref="H10:K10">
    <cfRule dxfId="1" type="cellIs" priority="8" stopIfTrue="1" operator="lessThanOrEqual">
      <formula>0</formula>
    </cfRule>
  </conditionalFormatting>
  <conditionalFormatting sqref="L12:L25">
    <cfRule dxfId="0" type="cellIs" priority="9" stopIfTrue="1" operator="between">
      <formula>1</formula>
      <formula>300</formula>
    </cfRule>
  </conditionalFormatting>
  <conditionalFormatting sqref="L12:L25">
    <cfRule dxfId="1" type="cellIs" priority="10" stopIfTrue="1" operator="lessThanOrEqual">
      <formula>0</formula>
    </cfRule>
  </conditionalFormatting>
  <conditionalFormatting sqref="H11:K11">
    <cfRule dxfId="0" type="cellIs" priority="11" stopIfTrue="1" operator="between">
      <formula>1</formula>
      <formula>300</formula>
    </cfRule>
  </conditionalFormatting>
  <conditionalFormatting sqref="H11:K11">
    <cfRule dxfId="1" type="cellIs" priority="12" stopIfTrue="1" operator="lessThanOrEqual">
      <formula>0</formula>
    </cfRule>
  </conditionalFormatting>
  <conditionalFormatting sqref="M12">
    <cfRule dxfId="0" type="cellIs" priority="13" stopIfTrue="1" operator="between">
      <formula>1</formula>
      <formula>300</formula>
    </cfRule>
  </conditionalFormatting>
  <conditionalFormatting sqref="M12">
    <cfRule dxfId="1" type="cellIs" priority="14" stopIfTrue="1" operator="lessThanOrEqual">
      <formula>0</formula>
    </cfRule>
  </conditionalFormatting>
  <conditionalFormatting sqref="H12:K12">
    <cfRule dxfId="0" type="cellIs" priority="15" stopIfTrue="1" operator="between">
      <formula>1</formula>
      <formula>300</formula>
    </cfRule>
  </conditionalFormatting>
  <conditionalFormatting sqref="H12:K12">
    <cfRule dxfId="1" type="cellIs" priority="16" stopIfTrue="1" operator="lessThanOrEqual">
      <formula>0</formula>
    </cfRule>
  </conditionalFormatting>
  <conditionalFormatting sqref="M13">
    <cfRule dxfId="0" type="cellIs" priority="17" stopIfTrue="1" operator="between">
      <formula>1</formula>
      <formula>300</formula>
    </cfRule>
  </conditionalFormatting>
  <conditionalFormatting sqref="M13">
    <cfRule dxfId="1" type="cellIs" priority="18" stopIfTrue="1" operator="lessThanOrEqual">
      <formula>0</formula>
    </cfRule>
  </conditionalFormatting>
  <conditionalFormatting sqref="H13:K13">
    <cfRule dxfId="0" type="cellIs" priority="19" stopIfTrue="1" operator="between">
      <formula>1</formula>
      <formula>300</formula>
    </cfRule>
  </conditionalFormatting>
  <conditionalFormatting sqref="H13:K13">
    <cfRule dxfId="1" type="cellIs" priority="20" stopIfTrue="1" operator="lessThanOrEqual">
      <formula>0</formula>
    </cfRule>
  </conditionalFormatting>
  <conditionalFormatting sqref="M14">
    <cfRule dxfId="0" type="cellIs" priority="21" stopIfTrue="1" operator="between">
      <formula>1</formula>
      <formula>300</formula>
    </cfRule>
  </conditionalFormatting>
  <conditionalFormatting sqref="M14">
    <cfRule dxfId="1" type="cellIs" priority="22" stopIfTrue="1" operator="lessThanOrEqual">
      <formula>0</formula>
    </cfRule>
  </conditionalFormatting>
  <conditionalFormatting sqref="H14:K14">
    <cfRule dxfId="0" type="cellIs" priority="23" stopIfTrue="1" operator="between">
      <formula>1</formula>
      <formula>300</formula>
    </cfRule>
  </conditionalFormatting>
  <conditionalFormatting sqref="H14:K14">
    <cfRule dxfId="1" type="cellIs" priority="24" stopIfTrue="1" operator="lessThanOrEqual">
      <formula>0</formula>
    </cfRule>
  </conditionalFormatting>
  <conditionalFormatting sqref="M15">
    <cfRule dxfId="0" type="cellIs" priority="25" stopIfTrue="1" operator="between">
      <formula>1</formula>
      <formula>300</formula>
    </cfRule>
  </conditionalFormatting>
  <conditionalFormatting sqref="M15">
    <cfRule dxfId="1" type="cellIs" priority="26" stopIfTrue="1" operator="lessThanOrEqual">
      <formula>0</formula>
    </cfRule>
  </conditionalFormatting>
  <conditionalFormatting sqref="H15:K15">
    <cfRule dxfId="0" type="cellIs" priority="27" stopIfTrue="1" operator="between">
      <formula>1</formula>
      <formula>300</formula>
    </cfRule>
  </conditionalFormatting>
  <conditionalFormatting sqref="H15:K15">
    <cfRule dxfId="1" type="cellIs" priority="28" stopIfTrue="1" operator="lessThanOrEqual">
      <formula>0</formula>
    </cfRule>
  </conditionalFormatting>
  <conditionalFormatting sqref="M16">
    <cfRule dxfId="0" type="cellIs" priority="29" stopIfTrue="1" operator="between">
      <formula>1</formula>
      <formula>300</formula>
    </cfRule>
  </conditionalFormatting>
  <conditionalFormatting sqref="M16">
    <cfRule dxfId="1" type="cellIs" priority="30" stopIfTrue="1" operator="lessThanOrEqual">
      <formula>0</formula>
    </cfRule>
  </conditionalFormatting>
  <conditionalFormatting sqref="H16:K16">
    <cfRule dxfId="0" type="cellIs" priority="31" stopIfTrue="1" operator="between">
      <formula>1</formula>
      <formula>300</formula>
    </cfRule>
  </conditionalFormatting>
  <conditionalFormatting sqref="H16:K16">
    <cfRule dxfId="1" type="cellIs" priority="32" stopIfTrue="1" operator="lessThanOrEqual">
      <formula>0</formula>
    </cfRule>
  </conditionalFormatting>
  <conditionalFormatting sqref="M17">
    <cfRule dxfId="0" type="cellIs" priority="33" stopIfTrue="1" operator="between">
      <formula>1</formula>
      <formula>300</formula>
    </cfRule>
  </conditionalFormatting>
  <conditionalFormatting sqref="M17">
    <cfRule dxfId="1" type="cellIs" priority="34" stopIfTrue="1" operator="lessThanOrEqual">
      <formula>0</formula>
    </cfRule>
  </conditionalFormatting>
  <conditionalFormatting sqref="H17:K17">
    <cfRule dxfId="0" type="cellIs" priority="35" stopIfTrue="1" operator="between">
      <formula>1</formula>
      <formula>300</formula>
    </cfRule>
  </conditionalFormatting>
  <conditionalFormatting sqref="H17:K17">
    <cfRule dxfId="1" type="cellIs" priority="36" stopIfTrue="1" operator="lessThanOrEqual">
      <formula>0</formula>
    </cfRule>
  </conditionalFormatting>
  <conditionalFormatting sqref="M18">
    <cfRule dxfId="0" type="cellIs" priority="37" stopIfTrue="1" operator="between">
      <formula>1</formula>
      <formula>300</formula>
    </cfRule>
  </conditionalFormatting>
  <conditionalFormatting sqref="M18">
    <cfRule dxfId="1" type="cellIs" priority="38" stopIfTrue="1" operator="lessThanOrEqual">
      <formula>0</formula>
    </cfRule>
  </conditionalFormatting>
  <conditionalFormatting sqref="H18:K18">
    <cfRule dxfId="0" type="cellIs" priority="39" stopIfTrue="1" operator="between">
      <formula>1</formula>
      <formula>300</formula>
    </cfRule>
  </conditionalFormatting>
  <conditionalFormatting sqref="H18:K18">
    <cfRule dxfId="1" type="cellIs" priority="40" stopIfTrue="1" operator="lessThanOrEqual">
      <formula>0</formula>
    </cfRule>
  </conditionalFormatting>
  <conditionalFormatting sqref="M19">
    <cfRule dxfId="0" type="cellIs" priority="41" stopIfTrue="1" operator="between">
      <formula>1</formula>
      <formula>300</formula>
    </cfRule>
  </conditionalFormatting>
  <conditionalFormatting sqref="M19">
    <cfRule dxfId="1" type="cellIs" priority="42" stopIfTrue="1" operator="lessThanOrEqual">
      <formula>0</formula>
    </cfRule>
  </conditionalFormatting>
  <conditionalFormatting sqref="H19:K19">
    <cfRule dxfId="0" type="cellIs" priority="43" stopIfTrue="1" operator="between">
      <formula>1</formula>
      <formula>300</formula>
    </cfRule>
  </conditionalFormatting>
  <conditionalFormatting sqref="H19:K19">
    <cfRule dxfId="1" type="cellIs" priority="44" stopIfTrue="1" operator="lessThanOrEqual">
      <formula>0</formula>
    </cfRule>
  </conditionalFormatting>
  <conditionalFormatting sqref="M20">
    <cfRule dxfId="0" type="cellIs" priority="45" stopIfTrue="1" operator="between">
      <formula>1</formula>
      <formula>300</formula>
    </cfRule>
  </conditionalFormatting>
  <conditionalFormatting sqref="M20">
    <cfRule dxfId="1" type="cellIs" priority="46" stopIfTrue="1" operator="lessThanOrEqual">
      <formula>0</formula>
    </cfRule>
  </conditionalFormatting>
  <conditionalFormatting sqref="H20:K20">
    <cfRule dxfId="0" type="cellIs" priority="47" stopIfTrue="1" operator="between">
      <formula>1</formula>
      <formula>300</formula>
    </cfRule>
  </conditionalFormatting>
  <conditionalFormatting sqref="H20:K20">
    <cfRule dxfId="1" type="cellIs" priority="48" stopIfTrue="1" operator="lessThanOrEqual">
      <formula>0</formula>
    </cfRule>
  </conditionalFormatting>
  <conditionalFormatting sqref="M21">
    <cfRule dxfId="0" type="cellIs" priority="49" stopIfTrue="1" operator="between">
      <formula>1</formula>
      <formula>300</formula>
    </cfRule>
  </conditionalFormatting>
  <conditionalFormatting sqref="M21">
    <cfRule dxfId="1" type="cellIs" priority="50" stopIfTrue="1" operator="lessThanOrEqual">
      <formula>0</formula>
    </cfRule>
  </conditionalFormatting>
  <conditionalFormatting sqref="H21:K21">
    <cfRule dxfId="0" type="cellIs" priority="51" stopIfTrue="1" operator="between">
      <formula>1</formula>
      <formula>300</formula>
    </cfRule>
  </conditionalFormatting>
  <conditionalFormatting sqref="H21:K21">
    <cfRule dxfId="1" type="cellIs" priority="52" stopIfTrue="1" operator="lessThanOrEqual">
      <formula>0</formula>
    </cfRule>
  </conditionalFormatting>
  <conditionalFormatting sqref="M22">
    <cfRule dxfId="0" type="cellIs" priority="53" stopIfTrue="1" operator="between">
      <formula>1</formula>
      <formula>300</formula>
    </cfRule>
  </conditionalFormatting>
  <conditionalFormatting sqref="M22">
    <cfRule dxfId="1" type="cellIs" priority="54" stopIfTrue="1" operator="lessThanOrEqual">
      <formula>0</formula>
    </cfRule>
  </conditionalFormatting>
  <conditionalFormatting sqref="H22:K22">
    <cfRule dxfId="0" type="cellIs" priority="55" stopIfTrue="1" operator="between">
      <formula>1</formula>
      <formula>300</formula>
    </cfRule>
  </conditionalFormatting>
  <conditionalFormatting sqref="H22:K22">
    <cfRule dxfId="1" type="cellIs" priority="56" stopIfTrue="1" operator="lessThanOrEqual">
      <formula>0</formula>
    </cfRule>
  </conditionalFormatting>
  <conditionalFormatting sqref="M23">
    <cfRule dxfId="0" type="cellIs" priority="57" stopIfTrue="1" operator="between">
      <formula>1</formula>
      <formula>300</formula>
    </cfRule>
  </conditionalFormatting>
  <conditionalFormatting sqref="M23">
    <cfRule dxfId="1" type="cellIs" priority="58" stopIfTrue="1" operator="lessThanOrEqual">
      <formula>0</formula>
    </cfRule>
  </conditionalFormatting>
  <conditionalFormatting sqref="H23:K23">
    <cfRule dxfId="0" type="cellIs" priority="59" stopIfTrue="1" operator="between">
      <formula>1</formula>
      <formula>300</formula>
    </cfRule>
  </conditionalFormatting>
  <conditionalFormatting sqref="H23:K23">
    <cfRule dxfId="1" type="cellIs" priority="60" stopIfTrue="1" operator="lessThanOrEqual">
      <formula>0</formula>
    </cfRule>
  </conditionalFormatting>
  <conditionalFormatting sqref="M24">
    <cfRule dxfId="0" type="cellIs" priority="61" stopIfTrue="1" operator="between">
      <formula>1</formula>
      <formula>300</formula>
    </cfRule>
  </conditionalFormatting>
  <conditionalFormatting sqref="M24">
    <cfRule dxfId="1" type="cellIs" priority="62" stopIfTrue="1" operator="lessThanOrEqual">
      <formula>0</formula>
    </cfRule>
  </conditionalFormatting>
  <conditionalFormatting sqref="H24:K24">
    <cfRule dxfId="0" type="cellIs" priority="63" stopIfTrue="1" operator="between">
      <formula>1</formula>
      <formula>300</formula>
    </cfRule>
  </conditionalFormatting>
  <conditionalFormatting sqref="H24:K24">
    <cfRule dxfId="1" type="cellIs" priority="64" stopIfTrue="1" operator="lessThanOrEqual">
      <formula>0</formula>
    </cfRule>
  </conditionalFormatting>
  <dataValidations>
    <dataValidation allowBlank="1" showErrorMessage="1" showInputMessage="1" type="list" sqref="A9:A24" prompt="Feil_i_vektklasse - Feil verdi i vektklasse">
      <formula1>"40.0,45.0,49.0,55.0,59.0,64.0,71.0,76.0,81.0,=81,81+,87.0,=87,87+,49.0,55.0,61.0,67.0,73.0,81.0,89.0,96.0,102.0,=102,102+,109.0,=109,109+"</formula1>
    </dataValidation>
    <dataValidation allowBlank="1" showErrorMessage="1" showInputMessage="1" type="list" sqref="C9:C13" prompt="Feil_i_kategori - Feil verdi i kategori">
      <formula1>"UM,JM,SM,UK,JK,SK,M1,M2,M3,M4,M5,M6,M7,M8,M9,M10,K1,K2,K3,K4,K5,K6,K7,K8,K9,K10"</formula1>
    </dataValidation>
  </dataValidations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min="22" hidden="1" max="24" width="9.14"/>
    <col customWidth="1" min="25" hidden="1" max="25" width="7.86"/>
    <col customWidth="1" min="26" hidden="1" max="28" width="9.14"/>
    <col customWidth="1" min="29" max="29" width="9.14"/>
    <col customWidth="1" min="30" max="30" width="9.57"/>
  </cols>
  <sheetData>
    <row r="1" customHeight="1" ht="53.25">
      <c r="A1" s="1"/>
      <c r="B1" s="1"/>
      <c r="C1" s="2"/>
      <c r="D1" s="1"/>
      <c r="E1" s="1"/>
      <c r="F1" s="3" t="s">
        <v>64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  <c r="AC1" s="5"/>
      <c r="AD1" s="5"/>
    </row>
    <row r="2" customHeight="1" ht="24.75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  <c r="AC2" s="5"/>
      <c r="AD2" s="5"/>
    </row>
    <row r="3" customHeight="1" ht="12.75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  <c r="AC3" s="5"/>
      <c r="AD3" s="5"/>
    </row>
    <row r="4" customHeight="1" ht="12.0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  <c r="AC4" s="5"/>
      <c r="AD4" s="5"/>
    </row>
    <row r="5" customHeight="1" ht="12.75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44678.0</v>
      </c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  <c r="AC5" s="17"/>
      <c r="AD5" s="17"/>
    </row>
    <row r="6" customHeight="1" ht="12.75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  <c r="AC6" s="5"/>
      <c r="AD6" s="5"/>
    </row>
    <row r="7" customHeight="1" ht="12.75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  <c r="AC7" s="1"/>
      <c r="AD7" s="1"/>
    </row>
    <row r="8" customHeight="1" ht="12.75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  <c r="AC8" s="1"/>
      <c r="AD8" s="1"/>
    </row>
    <row r="9" customHeight="1" ht="19.5">
      <c r="A9" s="40" t="s">
        <v>65</v>
      </c>
      <c r="B9" s="62">
        <v>102.6</v>
      </c>
      <c r="C9" s="42" t="s">
        <v>66</v>
      </c>
      <c r="D9" s="43">
        <v>21342.0</v>
      </c>
      <c r="E9" s="44"/>
      <c r="F9" s="45" t="s">
        <v>67</v>
      </c>
      <c r="G9" s="45" t="s">
        <v>5</v>
      </c>
      <c r="H9" s="46">
        <v>50.0</v>
      </c>
      <c r="I9" s="47">
        <v>55.0</v>
      </c>
      <c r="J9" s="48">
        <v>-58.0</v>
      </c>
      <c r="K9" s="49">
        <v>60.0</v>
      </c>
      <c r="L9" s="50">
        <v>65.0</v>
      </c>
      <c r="M9" s="50">
        <v>70.0</v>
      </c>
      <c r="N9" s="51">
        <f ref="N9:N24" t="shared" si="1">IF(MAX(H9:J9)&lt;0,0,TRUNC(MAX(H9:J9)/1)*1)</f>
        <v>55</v>
      </c>
      <c r="O9" s="51">
        <f ref="O9:O24" t="shared" si="2">IF(MAX(K9:M9)&lt;0,0,TRUNC(MAX(K9:M9)/1)*1)</f>
        <v>70</v>
      </c>
      <c r="P9" s="51">
        <f ref="P9:P24" t="shared" si="3">IF(N9=0,0,IF(O9=0,0,SUM(N9:O9)))</f>
        <v>125</v>
      </c>
      <c r="Q9" s="52">
        <f ref="Q9:Q24" t="shared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137.3361217</v>
      </c>
      <c r="R9" s="53">
        <f ref="R9:R24" t="shared" si="5">IF(Y9=1,Q9*AB9,"")</f>
        <v>223.7205423</v>
      </c>
      <c r="S9" s="54"/>
      <c r="T9" s="55"/>
      <c r="U9" s="56">
        <f ref="U9:U24" t="shared" si="6">IF(P9="","",IF(B9="","",IF((W9="k"),IF(B9&gt;153.655,1,IF(B9&lt;28,10^(0.783497476*LOG10(28/153.655)^2),10^(0.783497476*LOG10(B9/153.655)^2))),IF(B9&gt;175.508,1,IF(B9&lt;32,10^(0.75194503*LOG10(32/175.508)^2),10^(0.75194503*LOG10(B9/175.508)^2))))))</f>
        <v>1.098688974</v>
      </c>
      <c r="V9" s="57">
        <f>R5</f>
        <v>44678</v>
      </c>
      <c r="W9" s="83" t="str">
        <f ref="W9:W24" t="shared" si="7">IF(ISNUMBER(FIND("M",C9)),"m",IF(ISNUMBER(FIND("K",C9)),"k"))</f>
        <v>m</v>
      </c>
      <c r="X9" s="58">
        <f ref="X9:X24" t="shared" si="8">IF(OR(D9="",V9=""),0,(YEAR(V9)-YEAR(D9)))</f>
        <v>64</v>
      </c>
      <c r="Y9" s="59">
        <f ref="Y9:Y24" t="shared" si="9">IF(X9&gt;34,1,0)</f>
        <v>1</v>
      </c>
      <c r="Z9" s="60">
        <f>IF(Y9=1,LOOKUP(X9,'Meltzer-Faber'!A3:A63,'Meltzer-Faber'!B3:B63))</f>
        <v>1.629</v>
      </c>
      <c r="AA9" s="61">
        <f>IF(Y9=1,LOOKUP(X9,'Meltzer-Faber'!A3:A63,'Meltzer-Faber'!C3:C63))</f>
        <v>1.839</v>
      </c>
      <c r="AB9" s="61">
        <f ref="AB9:AB24" t="shared" si="10">IF(W9="m",Z9,IF(W9="k",AA9,""))</f>
        <v>1.629</v>
      </c>
      <c r="AC9" s="66"/>
      <c r="AD9" s="101"/>
    </row>
    <row r="10" customHeight="1" ht="19.5">
      <c r="A10" s="40" t="s">
        <v>68</v>
      </c>
      <c r="B10" s="62">
        <v>101.0</v>
      </c>
      <c r="C10" s="42" t="s">
        <v>69</v>
      </c>
      <c r="D10" s="43">
        <v>26186.0</v>
      </c>
      <c r="E10" s="44"/>
      <c r="F10" s="45" t="s">
        <v>70</v>
      </c>
      <c r="G10" s="45" t="s">
        <v>5</v>
      </c>
      <c r="H10" s="46">
        <v>60.0</v>
      </c>
      <c r="I10" s="47">
        <v>65.0</v>
      </c>
      <c r="J10" s="48">
        <v>-68.0</v>
      </c>
      <c r="K10" s="49">
        <v>75.0</v>
      </c>
      <c r="L10" s="50">
        <v>80.0</v>
      </c>
      <c r="M10" s="50">
        <v>-83.0</v>
      </c>
      <c r="N10" s="51">
        <f t="shared" si="1"/>
        <v>65</v>
      </c>
      <c r="O10" s="51">
        <f t="shared" si="2"/>
        <v>80</v>
      </c>
      <c r="P10" s="51">
        <f t="shared" si="3"/>
        <v>145</v>
      </c>
      <c r="Q10" s="53">
        <f t="shared" si="4"/>
        <v>160.2032083</v>
      </c>
      <c r="R10" s="53">
        <f t="shared" si="5"/>
        <v>207.7835612</v>
      </c>
      <c r="S10" s="63"/>
      <c r="T10" s="64"/>
      <c r="U10" s="56">
        <f t="shared" si="6"/>
        <v>1.104849712</v>
      </c>
      <c r="V10" s="57">
        <f>R5</f>
        <v>44678</v>
      </c>
      <c r="W10" s="83" t="str">
        <f t="shared" si="7"/>
        <v>m</v>
      </c>
      <c r="X10" s="58">
        <f t="shared" si="8"/>
        <v>51</v>
      </c>
      <c r="Y10" s="65">
        <f t="shared" si="9"/>
        <v>1</v>
      </c>
      <c r="Z10" s="60">
        <f>IF(Y10=1,LOOKUP(X10,'Meltzer-Faber'!A3:A63,'Meltzer-Faber'!B3:B63))</f>
        <v>1.297</v>
      </c>
      <c r="AA10" s="61">
        <f>IF(Y10=1,LOOKUP(X10,'Meltzer-Faber'!A3:A63,'Meltzer-Faber'!C3:C63))</f>
        <v>1.369</v>
      </c>
      <c r="AB10" s="61">
        <f t="shared" si="10"/>
        <v>1.297</v>
      </c>
      <c r="AC10" s="66"/>
      <c r="AD10" s="66"/>
    </row>
    <row r="11" customHeight="1" ht="19.5">
      <c r="A11" s="40" t="s">
        <v>71</v>
      </c>
      <c r="B11" s="62">
        <v>95.6</v>
      </c>
      <c r="C11" s="42" t="s">
        <v>69</v>
      </c>
      <c r="D11" s="43">
        <v>25366.0</v>
      </c>
      <c r="E11" s="44"/>
      <c r="F11" s="45" t="s">
        <v>72</v>
      </c>
      <c r="G11" s="45" t="s">
        <v>5</v>
      </c>
      <c r="H11" s="46">
        <v>75.0</v>
      </c>
      <c r="I11" s="47">
        <v>-80.0</v>
      </c>
      <c r="J11" s="48">
        <v>-80.0</v>
      </c>
      <c r="K11" s="49">
        <v>90.0</v>
      </c>
      <c r="L11" s="50">
        <v>95.0</v>
      </c>
      <c r="M11" s="50">
        <v>100.0</v>
      </c>
      <c r="N11" s="51">
        <f t="shared" si="1"/>
        <v>75</v>
      </c>
      <c r="O11" s="51">
        <f t="shared" si="2"/>
        <v>100</v>
      </c>
      <c r="P11" s="51">
        <f t="shared" si="3"/>
        <v>175</v>
      </c>
      <c r="Q11" s="53">
        <f t="shared" si="4"/>
        <v>197.4157134</v>
      </c>
      <c r="R11" s="53">
        <f t="shared" si="5"/>
        <v>264.1422245</v>
      </c>
      <c r="S11" s="63"/>
      <c r="T11" s="64"/>
      <c r="U11" s="56">
        <f t="shared" si="6"/>
        <v>1.128089791</v>
      </c>
      <c r="V11" s="57">
        <f>R5</f>
        <v>44678</v>
      </c>
      <c r="W11" s="83" t="str">
        <f t="shared" si="7"/>
        <v>m</v>
      </c>
      <c r="X11" s="58">
        <f t="shared" si="8"/>
        <v>53</v>
      </c>
      <c r="Y11" s="59">
        <f t="shared" si="9"/>
        <v>1</v>
      </c>
      <c r="Z11" s="60">
        <f>IF(Y11=1,LOOKUP(X11,'Meltzer-Faber'!A3:A63,'Meltzer-Faber'!B3:B63))</f>
        <v>1.338</v>
      </c>
      <c r="AA11" s="61">
        <f>IF(Y11=1,LOOKUP(X11,'Meltzer-Faber'!A3:A63,'Meltzer-Faber'!C3:C63))</f>
        <v>1.435</v>
      </c>
      <c r="AB11" s="61">
        <f t="shared" si="10"/>
        <v>1.338</v>
      </c>
      <c r="AC11" s="66"/>
      <c r="AD11" s="66"/>
    </row>
    <row r="12" customHeight="1" ht="19.5">
      <c r="A12" s="40" t="s">
        <v>68</v>
      </c>
      <c r="B12" s="62">
        <v>97.2</v>
      </c>
      <c r="C12" s="42" t="s">
        <v>66</v>
      </c>
      <c r="D12" s="43">
        <v>21701.0</v>
      </c>
      <c r="E12" s="44"/>
      <c r="F12" s="45" t="s">
        <v>73</v>
      </c>
      <c r="G12" s="45" t="s">
        <v>5</v>
      </c>
      <c r="H12" s="46">
        <v>80.0</v>
      </c>
      <c r="I12" s="47">
        <v>-85.0</v>
      </c>
      <c r="J12" s="48">
        <v>85.0</v>
      </c>
      <c r="K12" s="49">
        <v>90.0</v>
      </c>
      <c r="L12" s="50">
        <v>-95.0</v>
      </c>
      <c r="M12" s="50">
        <v>-95.0</v>
      </c>
      <c r="N12" s="51">
        <f t="shared" si="1"/>
        <v>85</v>
      </c>
      <c r="O12" s="51">
        <f t="shared" si="2"/>
        <v>90</v>
      </c>
      <c r="P12" s="51">
        <f t="shared" si="3"/>
        <v>175</v>
      </c>
      <c r="Q12" s="53">
        <f t="shared" si="4"/>
        <v>196.1374911</v>
      </c>
      <c r="R12" s="53">
        <f t="shared" si="5"/>
        <v>313.4277108</v>
      </c>
      <c r="S12" s="63"/>
      <c r="T12" s="64" t="s">
        <v>46</v>
      </c>
      <c r="U12" s="56">
        <f t="shared" si="6"/>
        <v>1.120785664</v>
      </c>
      <c r="V12" s="57">
        <f>R5</f>
        <v>44678</v>
      </c>
      <c r="W12" s="83" t="str">
        <f t="shared" si="7"/>
        <v>m</v>
      </c>
      <c r="X12" s="58">
        <f t="shared" si="8"/>
        <v>63</v>
      </c>
      <c r="Y12" s="59">
        <f t="shared" si="9"/>
        <v>1</v>
      </c>
      <c r="Z12" s="60">
        <f>IF(Y12=1,LOOKUP(X12,'Meltzer-Faber'!A3:A63,'Meltzer-Faber'!B3:B63))</f>
        <v>1.598</v>
      </c>
      <c r="AA12" s="61">
        <f>IF(Y12=1,LOOKUP(X12,'Meltzer-Faber'!A3:A63,'Meltzer-Faber'!C3:C63))</f>
        <v>1.808</v>
      </c>
      <c r="AB12" s="61">
        <f t="shared" si="10"/>
        <v>1.598</v>
      </c>
      <c r="AC12" s="66"/>
      <c r="AD12" s="66"/>
    </row>
    <row r="13" customHeight="1" ht="19.5">
      <c r="A13" s="40" t="s">
        <v>71</v>
      </c>
      <c r="B13" s="102">
        <v>91.0</v>
      </c>
      <c r="C13" s="42" t="s">
        <v>74</v>
      </c>
      <c r="D13" s="43">
        <v>34164.0</v>
      </c>
      <c r="E13" s="44"/>
      <c r="F13" s="45" t="s">
        <v>75</v>
      </c>
      <c r="G13" s="45" t="s">
        <v>5</v>
      </c>
      <c r="H13" s="46">
        <v>90.0</v>
      </c>
      <c r="I13" s="47">
        <v>95.0</v>
      </c>
      <c r="J13" s="48">
        <v>100.0</v>
      </c>
      <c r="K13" s="49">
        <v>110.0</v>
      </c>
      <c r="L13" s="50">
        <v>115.0</v>
      </c>
      <c r="M13" s="50">
        <v>120.0</v>
      </c>
      <c r="N13" s="51">
        <f t="shared" si="1"/>
        <v>100</v>
      </c>
      <c r="O13" s="51">
        <f t="shared" si="2"/>
        <v>120</v>
      </c>
      <c r="P13" s="51">
        <f t="shared" si="3"/>
        <v>220</v>
      </c>
      <c r="Q13" s="53">
        <f t="shared" si="4"/>
        <v>253.2847168</v>
      </c>
      <c r="R13" s="53" t="str">
        <f t="shared" si="5"/>
        <v/>
      </c>
      <c r="S13" s="63"/>
      <c r="T13" s="64" t="s">
        <v>46</v>
      </c>
      <c r="U13" s="56">
        <f t="shared" si="6"/>
        <v>1.151294167</v>
      </c>
      <c r="V13" s="57">
        <f>R5</f>
        <v>44678</v>
      </c>
      <c r="W13" s="83" t="str">
        <f t="shared" si="7"/>
        <v>m</v>
      </c>
      <c r="X13" s="58">
        <f t="shared" si="8"/>
        <v>29</v>
      </c>
      <c r="Y13" s="59">
        <f t="shared" si="9"/>
        <v>0</v>
      </c>
      <c r="Z13" s="66" t="b">
        <f>IF(Y13=1,LOOKUP(X13,'Meltzer-Faber'!A3:A63,'Meltzer-Faber'!B3:B63))</f>
        <v>0</v>
      </c>
      <c r="AA13" s="67" t="b">
        <f>IF(Y13=1,LOOKUP(X13,'Meltzer-Faber'!A3:A63,'Meltzer-Faber'!C3:C63))</f>
        <v>0</v>
      </c>
      <c r="AB13" s="67" t="b">
        <f t="shared" si="10"/>
        <v>0</v>
      </c>
      <c r="AC13" s="66"/>
      <c r="AD13" s="66"/>
    </row>
    <row r="14" customHeight="1" ht="19.5">
      <c r="A14" s="68"/>
      <c r="B14" s="62"/>
      <c r="C14" s="42"/>
      <c r="D14" s="43"/>
      <c r="E14" s="44"/>
      <c r="F14" s="69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3"/>
      <c r="T14" s="64" t="s">
        <v>46</v>
      </c>
      <c r="U14" s="56" t="str">
        <f t="shared" si="6"/>
        <v/>
      </c>
      <c r="V14" s="57">
        <f>R5</f>
        <v>44678</v>
      </c>
      <c r="W14" s="83" t="b">
        <f t="shared" si="7"/>
        <v>0</v>
      </c>
      <c r="X14" s="58">
        <f t="shared" si="8"/>
        <v>0</v>
      </c>
      <c r="Y14" s="59">
        <f t="shared" si="9"/>
        <v>0</v>
      </c>
      <c r="Z14" s="66" t="b">
        <f>IF(Y14=1,LOOKUP(X14,'Meltzer-Faber'!A3:A63,'Meltzer-Faber'!B3:B63))</f>
        <v>0</v>
      </c>
      <c r="AA14" s="67" t="b">
        <f>IF(Y14=1,LOOKUP(X14,'Meltzer-Faber'!A3:A63,'Meltzer-Faber'!C3:C63))</f>
        <v>0</v>
      </c>
      <c r="AB14" s="67" t="str">
        <f t="shared" si="10"/>
        <v/>
      </c>
      <c r="AC14" s="66"/>
      <c r="AD14" s="66"/>
    </row>
    <row r="15" customHeight="1" ht="19.5">
      <c r="A15" s="68"/>
      <c r="B15" s="62"/>
      <c r="C15" s="42"/>
      <c r="D15" s="43"/>
      <c r="E15" s="44"/>
      <c r="F15" s="69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3"/>
      <c r="T15" s="64"/>
      <c r="U15" s="56" t="str">
        <f t="shared" si="6"/>
        <v/>
      </c>
      <c r="V15" s="57">
        <f>R5</f>
        <v>44678</v>
      </c>
      <c r="W15" s="83" t="b">
        <f t="shared" si="7"/>
        <v>0</v>
      </c>
      <c r="X15" s="58">
        <f t="shared" si="8"/>
        <v>0</v>
      </c>
      <c r="Y15" s="59">
        <f t="shared" si="9"/>
        <v>0</v>
      </c>
      <c r="Z15" s="66" t="b">
        <f>IF(Y15=1,LOOKUP(X15,'Meltzer-Faber'!A3:A63,'Meltzer-Faber'!B3:B63))</f>
        <v>0</v>
      </c>
      <c r="AA15" s="67" t="b">
        <f>IF(Y15=1,LOOKUP(X15,'Meltzer-Faber'!A3:A63,'Meltzer-Faber'!C3:C63))</f>
        <v>0</v>
      </c>
      <c r="AB15" s="67" t="str">
        <f t="shared" si="10"/>
        <v/>
      </c>
      <c r="AC15" s="66"/>
      <c r="AD15" s="66"/>
    </row>
    <row r="16" customHeight="1" ht="19.5">
      <c r="A16" s="68"/>
      <c r="B16" s="62"/>
      <c r="C16" s="42"/>
      <c r="D16" s="43"/>
      <c r="E16" s="44"/>
      <c r="F16" s="69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3"/>
      <c r="T16" s="64"/>
      <c r="U16" s="56" t="str">
        <f t="shared" si="6"/>
        <v/>
      </c>
      <c r="V16" s="57">
        <f>R5</f>
        <v>44678</v>
      </c>
      <c r="W16" s="83" t="b">
        <f t="shared" si="7"/>
        <v>0</v>
      </c>
      <c r="X16" s="58">
        <f t="shared" si="8"/>
        <v>0</v>
      </c>
      <c r="Y16" s="59">
        <f t="shared" si="9"/>
        <v>0</v>
      </c>
      <c r="Z16" s="66" t="b">
        <f>IF(Y16=1,LOOKUP(X16,'Meltzer-Faber'!A3:A63,'Meltzer-Faber'!B3:B63))</f>
        <v>0</v>
      </c>
      <c r="AA16" s="67" t="b">
        <f>IF(Y16=1,LOOKUP(X16,'Meltzer-Faber'!A3:A63,'Meltzer-Faber'!C3:C63))</f>
        <v>0</v>
      </c>
      <c r="AB16" s="67" t="str">
        <f t="shared" si="10"/>
        <v/>
      </c>
      <c r="AC16" s="66"/>
      <c r="AD16" s="66"/>
    </row>
    <row r="17" customHeight="1" ht="19.5">
      <c r="A17" s="68"/>
      <c r="B17" s="62"/>
      <c r="C17" s="42"/>
      <c r="D17" s="43"/>
      <c r="E17" s="44"/>
      <c r="F17" s="69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>
        <f>R5</f>
        <v>44678</v>
      </c>
      <c r="W17" s="83" t="b">
        <f t="shared" si="7"/>
        <v>0</v>
      </c>
      <c r="X17" s="58">
        <f t="shared" si="8"/>
        <v>0</v>
      </c>
      <c r="Y17" s="59">
        <f t="shared" si="9"/>
        <v>0</v>
      </c>
      <c r="Z17" s="66" t="b">
        <f>IF(Y17=1,LOOKUP(X17,'Meltzer-Faber'!A3:A63,'Meltzer-Faber'!B3:B63))</f>
        <v>0</v>
      </c>
      <c r="AA17" s="67" t="b">
        <f>IF(Y17=1,LOOKUP(X17,'Meltzer-Faber'!A3:A63,'Meltzer-Faber'!C3:C63))</f>
        <v>0</v>
      </c>
      <c r="AB17" s="67" t="str">
        <f t="shared" si="10"/>
        <v/>
      </c>
      <c r="AC17" s="66"/>
      <c r="AD17" s="66"/>
    </row>
    <row r="18" customHeight="1" ht="19.5">
      <c r="A18" s="68"/>
      <c r="B18" s="62"/>
      <c r="C18" s="42"/>
      <c r="D18" s="43"/>
      <c r="E18" s="44"/>
      <c r="F18" s="69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 t="s">
        <v>46</v>
      </c>
      <c r="U18" s="56" t="str">
        <f t="shared" si="6"/>
        <v/>
      </c>
      <c r="V18" s="57">
        <f>R5</f>
        <v>44678</v>
      </c>
      <c r="W18" s="83" t="b">
        <f t="shared" si="7"/>
        <v>0</v>
      </c>
      <c r="X18" s="58">
        <f t="shared" si="8"/>
        <v>0</v>
      </c>
      <c r="Y18" s="59">
        <f t="shared" si="9"/>
        <v>0</v>
      </c>
      <c r="Z18" s="66" t="b">
        <f>IF(Y18=1,LOOKUP(X18,'Meltzer-Faber'!A3:A63,'Meltzer-Faber'!B3:B63))</f>
        <v>0</v>
      </c>
      <c r="AA18" s="67" t="b">
        <f>IF(Y18=1,LOOKUP(X18,'Meltzer-Faber'!A3:A63,'Meltzer-Faber'!C3:C63))</f>
        <v>0</v>
      </c>
      <c r="AB18" s="67" t="str">
        <f t="shared" si="10"/>
        <v/>
      </c>
      <c r="AC18" s="66"/>
      <c r="AD18" s="66"/>
    </row>
    <row r="19" customHeight="1" ht="19.5">
      <c r="A19" s="68"/>
      <c r="B19" s="62"/>
      <c r="C19" s="42"/>
      <c r="D19" s="43"/>
      <c r="E19" s="44"/>
      <c r="F19" s="69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>
        <f>R5</f>
        <v>44678</v>
      </c>
      <c r="W19" s="83" t="b">
        <f t="shared" si="7"/>
        <v>0</v>
      </c>
      <c r="X19" s="58">
        <f t="shared" si="8"/>
        <v>0</v>
      </c>
      <c r="Y19" s="59">
        <f t="shared" si="9"/>
        <v>0</v>
      </c>
      <c r="Z19" s="66" t="b">
        <f>IF(Y19=1,LOOKUP(X19,'Meltzer-Faber'!A3:A63,'Meltzer-Faber'!B3:B63))</f>
        <v>0</v>
      </c>
      <c r="AA19" s="67" t="b">
        <f>IF(Y19=1,LOOKUP(X19,'Meltzer-Faber'!A3:A63,'Meltzer-Faber'!C3:C63))</f>
        <v>0</v>
      </c>
      <c r="AB19" s="67" t="str">
        <f t="shared" si="10"/>
        <v/>
      </c>
      <c r="AC19" s="66"/>
      <c r="AD19" s="66"/>
    </row>
    <row r="20" customHeight="1" ht="19.5">
      <c r="A20" s="68"/>
      <c r="B20" s="62"/>
      <c r="C20" s="42"/>
      <c r="D20" s="43"/>
      <c r="E20" s="44"/>
      <c r="F20" s="69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>
        <f>R5</f>
        <v>44678</v>
      </c>
      <c r="W20" s="83" t="b">
        <f t="shared" si="7"/>
        <v>0</v>
      </c>
      <c r="X20" s="58">
        <f t="shared" si="8"/>
        <v>0</v>
      </c>
      <c r="Y20" s="59">
        <f t="shared" si="9"/>
        <v>0</v>
      </c>
      <c r="Z20" s="66" t="b">
        <f>IF(Y20=1,LOOKUP(X20,'Meltzer-Faber'!A3:A63,'Meltzer-Faber'!B3:B63))</f>
        <v>0</v>
      </c>
      <c r="AA20" s="67" t="b">
        <f>IF(Y20=1,LOOKUP(X20,'Meltzer-Faber'!A3:A63,'Meltzer-Faber'!C3:C63))</f>
        <v>0</v>
      </c>
      <c r="AB20" s="67" t="str">
        <f t="shared" si="10"/>
        <v/>
      </c>
      <c r="AC20" s="66"/>
      <c r="AD20" s="66"/>
    </row>
    <row r="21" customHeight="1" ht="19.5">
      <c r="A21" s="68"/>
      <c r="B21" s="62"/>
      <c r="C21" s="42"/>
      <c r="D21" s="43"/>
      <c r="E21" s="44"/>
      <c r="F21" s="69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>
        <f>R5</f>
        <v>44678</v>
      </c>
      <c r="W21" s="83" t="b">
        <f t="shared" si="7"/>
        <v>0</v>
      </c>
      <c r="X21" s="58">
        <f t="shared" si="8"/>
        <v>0</v>
      </c>
      <c r="Y21" s="59">
        <f t="shared" si="9"/>
        <v>0</v>
      </c>
      <c r="Z21" s="66" t="b">
        <f>IF(Y21=1,LOOKUP(X21,'Meltzer-Faber'!A3:A63,'Meltzer-Faber'!B3:B63))</f>
        <v>0</v>
      </c>
      <c r="AA21" s="67" t="b">
        <f>IF(Y21=1,LOOKUP(X21,'Meltzer-Faber'!A3:A63,'Meltzer-Faber'!C3:C63))</f>
        <v>0</v>
      </c>
      <c r="AB21" s="67" t="str">
        <f t="shared" si="10"/>
        <v/>
      </c>
      <c r="AC21" s="66"/>
      <c r="AD21" s="66"/>
    </row>
    <row r="22" customHeight="1" ht="19.5">
      <c r="A22" s="68"/>
      <c r="B22" s="62"/>
      <c r="C22" s="42"/>
      <c r="D22" s="43"/>
      <c r="E22" s="44"/>
      <c r="F22" s="69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>
        <f>R5</f>
        <v>44678</v>
      </c>
      <c r="W22" s="83" t="b">
        <f t="shared" si="7"/>
        <v>0</v>
      </c>
      <c r="X22" s="58">
        <f t="shared" si="8"/>
        <v>0</v>
      </c>
      <c r="Y22" s="59">
        <f t="shared" si="9"/>
        <v>0</v>
      </c>
      <c r="Z22" s="66" t="b">
        <f>IF(Y22=1,LOOKUP(X22,'Meltzer-Faber'!A3:A63,'Meltzer-Faber'!B3:B63))</f>
        <v>0</v>
      </c>
      <c r="AA22" s="67" t="b">
        <f>IF(Y22=1,LOOKUP(X22,'Meltzer-Faber'!A3:A63,'Meltzer-Faber'!C3:C63))</f>
        <v>0</v>
      </c>
      <c r="AB22" s="67" t="str">
        <f t="shared" si="10"/>
        <v/>
      </c>
      <c r="AC22" s="66"/>
      <c r="AD22" s="66"/>
    </row>
    <row r="23" customHeight="1" ht="19.5">
      <c r="A23" s="68"/>
      <c r="B23" s="62"/>
      <c r="C23" s="42"/>
      <c r="D23" s="43"/>
      <c r="E23" s="44"/>
      <c r="F23" s="69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>
        <f>R5</f>
        <v>44678</v>
      </c>
      <c r="W23" s="83" t="b">
        <f t="shared" si="7"/>
        <v>0</v>
      </c>
      <c r="X23" s="58">
        <f t="shared" si="8"/>
        <v>0</v>
      </c>
      <c r="Y23" s="59">
        <f t="shared" si="9"/>
        <v>0</v>
      </c>
      <c r="Z23" s="66" t="b">
        <f>IF(Y23=1,LOOKUP(X23,'Meltzer-Faber'!A3:A63,'Meltzer-Faber'!B3:B63))</f>
        <v>0</v>
      </c>
      <c r="AA23" s="67" t="b">
        <f>IF(Y23=1,LOOKUP(X23,'Meltzer-Faber'!A3:A63,'Meltzer-Faber'!C3:C63))</f>
        <v>0</v>
      </c>
      <c r="AB23" s="67" t="str">
        <f t="shared" si="10"/>
        <v/>
      </c>
      <c r="AC23" s="66"/>
      <c r="AD23" s="66"/>
    </row>
    <row r="24" customHeight="1" ht="19.5">
      <c r="A24" s="68"/>
      <c r="B24" s="62"/>
      <c r="C24" s="42"/>
      <c r="D24" s="43"/>
      <c r="E24" s="44"/>
      <c r="F24" s="69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0">
        <f t="shared" si="3"/>
        <v>0</v>
      </c>
      <c r="Q24" s="71" t="str">
        <f t="shared" si="4"/>
        <v/>
      </c>
      <c r="R24" s="53" t="str">
        <f t="shared" si="5"/>
        <v/>
      </c>
      <c r="S24" s="72"/>
      <c r="T24" s="73"/>
      <c r="U24" s="56" t="str">
        <f t="shared" si="6"/>
        <v/>
      </c>
      <c r="V24" s="57">
        <f>R5</f>
        <v>44678</v>
      </c>
      <c r="W24" s="83" t="b">
        <f t="shared" si="7"/>
        <v>0</v>
      </c>
      <c r="X24" s="58">
        <f t="shared" si="8"/>
        <v>0</v>
      </c>
      <c r="Y24" s="59">
        <f t="shared" si="9"/>
        <v>0</v>
      </c>
      <c r="Z24" s="66" t="b">
        <f>IF(Y24=1,LOOKUP(X24,'Meltzer-Faber'!A3:A63,'Meltzer-Faber'!B3:B63))</f>
        <v>0</v>
      </c>
      <c r="AA24" s="67" t="b">
        <f>IF(Y24=1,LOOKUP(X24,'Meltzer-Faber'!A3:A63,'Meltzer-Faber'!C3:C63))</f>
        <v>0</v>
      </c>
      <c r="AB24" s="67" t="str">
        <f t="shared" si="10"/>
        <v/>
      </c>
      <c r="AC24" s="66"/>
      <c r="AD24" s="66"/>
    </row>
    <row r="25" customHeight="1" ht="9.0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46</v>
      </c>
      <c r="L25" s="78"/>
      <c r="M25" s="78"/>
      <c r="N25" s="76"/>
      <c r="O25" s="76"/>
      <c r="P25" s="76"/>
      <c r="Q25" s="80"/>
      <c r="R25" s="80"/>
      <c r="S25" s="80"/>
      <c r="T25" s="81"/>
      <c r="U25" s="82"/>
      <c r="V25" s="1"/>
      <c r="W25" s="83"/>
      <c r="X25" s="58">
        <f>(YEAR(V25)-YEAR(D25))</f>
        <v>0</v>
      </c>
      <c r="Y25" s="59">
        <f>IF(X26&gt;34,1,0)</f>
        <v>0</v>
      </c>
      <c r="Z25" s="84"/>
      <c r="AA25" s="82"/>
      <c r="AB25" s="82"/>
      <c r="AC25" s="84"/>
      <c r="AD25" s="84"/>
    </row>
    <row r="26" customHeight="1" ht="12.75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  <c r="AC26" s="5"/>
      <c r="AD26" s="5"/>
    </row>
    <row r="27" customHeight="1" ht="12.75">
      <c r="A27" s="87" t="s">
        <v>50</v>
      </c>
      <c r="C27" s="17" t="s">
        <v>51</v>
      </c>
      <c r="G27" s="88" t="s">
        <v>52</v>
      </c>
      <c r="H27" s="17">
        <v>1.0</v>
      </c>
      <c r="I27" s="17" t="s">
        <v>51</v>
      </c>
      <c r="U27" s="17"/>
      <c r="V27" s="17"/>
      <c r="W27" s="17"/>
      <c r="X27" s="17"/>
      <c r="Y27" s="1"/>
      <c r="Z27" s="17"/>
      <c r="AA27" s="18"/>
      <c r="AB27" s="18"/>
      <c r="AC27" s="17"/>
      <c r="AD27" s="17"/>
    </row>
    <row r="28" customHeight="1" ht="12.75">
      <c r="A28" s="17"/>
      <c r="C28" s="17" t="s">
        <v>46</v>
      </c>
      <c r="G28" s="89" t="s">
        <v>46</v>
      </c>
      <c r="H28" s="17">
        <v>2.0</v>
      </c>
      <c r="I28" s="17" t="s">
        <v>76</v>
      </c>
      <c r="U28" s="17"/>
      <c r="V28" s="17"/>
      <c r="W28" s="17"/>
      <c r="X28" s="17"/>
      <c r="Y28" s="17"/>
      <c r="Z28" s="17"/>
      <c r="AA28" s="18"/>
      <c r="AB28" s="18"/>
      <c r="AC28" s="17"/>
      <c r="AD28" s="17"/>
    </row>
    <row r="29" customHeight="1" ht="12.75">
      <c r="A29" s="87" t="s">
        <v>54</v>
      </c>
      <c r="C29" s="17"/>
      <c r="G29" s="90"/>
      <c r="H29" s="17">
        <v>3.0</v>
      </c>
      <c r="I29" s="17" t="s">
        <v>55</v>
      </c>
      <c r="U29" s="17"/>
      <c r="V29" s="17"/>
      <c r="W29" s="17"/>
      <c r="X29" s="17"/>
      <c r="Y29" s="17"/>
      <c r="Z29" s="17"/>
      <c r="AA29" s="18"/>
      <c r="AB29" s="18"/>
      <c r="AC29" s="17"/>
      <c r="AD29" s="17"/>
    </row>
    <row r="30" customHeight="1" ht="12.75">
      <c r="A30" s="17"/>
      <c r="C30" s="17"/>
      <c r="G30" s="90"/>
      <c r="H30" s="17"/>
      <c r="I30" s="17"/>
      <c r="U30" s="17"/>
      <c r="V30" s="17"/>
      <c r="W30" s="17" t="s">
        <v>46</v>
      </c>
      <c r="X30" s="17"/>
      <c r="Y30" s="17"/>
      <c r="Z30" s="17"/>
      <c r="AA30" s="18"/>
      <c r="AB30" s="18"/>
      <c r="AC30" s="17"/>
      <c r="AD30" s="17"/>
    </row>
    <row r="31" customHeight="1" ht="12.75">
      <c r="A31" s="17"/>
      <c r="C31" s="17"/>
      <c r="G31" s="90"/>
      <c r="H31" s="17"/>
      <c r="I31" s="17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7"/>
      <c r="V31" s="17"/>
      <c r="W31" s="17"/>
      <c r="X31" s="17"/>
      <c r="Y31" s="17"/>
      <c r="Z31" s="17"/>
      <c r="AA31" s="18"/>
      <c r="AB31" s="18"/>
      <c r="AC31" s="17"/>
      <c r="AD31" s="17"/>
    </row>
    <row r="32" customHeight="1" ht="12.75">
      <c r="A32" s="17"/>
      <c r="C32" s="17"/>
      <c r="D32" s="17"/>
      <c r="E32" s="17"/>
      <c r="F32" s="17"/>
      <c r="G32" s="93" t="s">
        <v>56</v>
      </c>
      <c r="H32" s="17"/>
      <c r="U32" s="5"/>
      <c r="V32" s="5"/>
      <c r="W32" s="5"/>
      <c r="X32" s="5"/>
      <c r="Y32" s="5"/>
      <c r="Z32" s="5"/>
      <c r="AA32" s="6"/>
      <c r="AB32" s="6"/>
      <c r="AC32" s="5"/>
      <c r="AD32" s="5"/>
    </row>
    <row r="33" customHeight="1" ht="12.75">
      <c r="A33" s="1"/>
      <c r="B33" s="1"/>
      <c r="C33" s="94"/>
      <c r="D33" s="6"/>
      <c r="E33" s="6"/>
      <c r="F33" s="5"/>
      <c r="G33" s="93" t="s">
        <v>57</v>
      </c>
      <c r="H33" s="17"/>
      <c r="U33" s="5"/>
      <c r="V33" s="5"/>
      <c r="W33" s="5"/>
      <c r="X33" s="5"/>
      <c r="Y33" s="5"/>
      <c r="Z33" s="5"/>
      <c r="AA33" s="6"/>
      <c r="AB33" s="6"/>
      <c r="AC33" s="5"/>
      <c r="AD33" s="5"/>
    </row>
    <row r="34" customHeight="1" ht="12.75">
      <c r="A34" s="87" t="s">
        <v>58</v>
      </c>
      <c r="C34" s="17"/>
      <c r="G34" s="93" t="s">
        <v>59</v>
      </c>
      <c r="H34" s="17"/>
      <c r="U34" s="5"/>
      <c r="V34" s="5"/>
      <c r="W34" s="5"/>
      <c r="X34" s="5"/>
      <c r="Y34" s="5"/>
      <c r="Z34" s="5"/>
      <c r="AA34" s="6"/>
      <c r="AB34" s="6"/>
      <c r="AC34" s="5"/>
      <c r="AD34" s="5"/>
    </row>
    <row r="35" customHeight="1" ht="12.75">
      <c r="A35" s="1"/>
      <c r="B35" s="1"/>
      <c r="C35" s="17"/>
      <c r="G35" s="90"/>
      <c r="H35" s="17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  <c r="AC35" s="5"/>
      <c r="AD35" s="5"/>
    </row>
    <row r="36" customHeight="1" ht="12.75">
      <c r="A36" s="87" t="s">
        <v>60</v>
      </c>
      <c r="B36" s="96"/>
      <c r="C36" s="17"/>
      <c r="G36" s="93" t="s">
        <v>61</v>
      </c>
      <c r="H36" s="17"/>
      <c r="U36" s="5"/>
      <c r="V36" s="5"/>
      <c r="W36" s="5"/>
      <c r="X36" s="5"/>
      <c r="Y36" s="5"/>
      <c r="Z36" s="5"/>
      <c r="AA36" s="6"/>
      <c r="AB36" s="6"/>
      <c r="AC36" s="5"/>
      <c r="AD36" s="5"/>
    </row>
    <row r="37" customHeight="1" ht="12.75">
      <c r="A37" s="1"/>
      <c r="B37" s="1"/>
      <c r="C37" s="17"/>
      <c r="G37" s="90"/>
      <c r="H37" s="17"/>
      <c r="U37" s="5"/>
      <c r="V37" s="5"/>
      <c r="W37" s="5"/>
      <c r="X37" s="5"/>
      <c r="Y37" s="5"/>
      <c r="Z37" s="5"/>
      <c r="AA37" s="6"/>
      <c r="AB37" s="6"/>
      <c r="AC37" s="5"/>
      <c r="AD37" s="5"/>
    </row>
    <row r="38" customHeight="1" ht="12.75">
      <c r="A38" s="96" t="s">
        <v>62</v>
      </c>
      <c r="B38" s="96"/>
      <c r="C38" s="97" t="s">
        <v>63</v>
      </c>
      <c r="D38" s="98"/>
      <c r="E38" s="98"/>
      <c r="F38" s="99"/>
      <c r="G38" s="5"/>
      <c r="H38" s="17"/>
      <c r="U38" s="5"/>
      <c r="V38" s="5"/>
      <c r="W38" s="5"/>
      <c r="X38" s="5"/>
      <c r="Y38" s="5"/>
      <c r="Z38" s="5"/>
      <c r="AA38" s="6"/>
      <c r="AB38" s="6"/>
      <c r="AC38" s="5"/>
      <c r="AD38" s="5"/>
    </row>
    <row r="39" customHeight="1" ht="12.75">
      <c r="A39" s="1"/>
      <c r="B39" s="1"/>
      <c r="C39" s="97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  <c r="AC39" s="5"/>
      <c r="AD39" s="5"/>
    </row>
    <row r="40" customHeight="1" ht="12.75">
      <c r="A40" s="1"/>
      <c r="B40" s="1"/>
      <c r="C40" s="100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  <c r="AC40" s="5"/>
      <c r="AD40" s="5"/>
    </row>
    <row r="41" customHeight="1" ht="12.75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  <c r="AC41" s="5"/>
      <c r="AD41" s="5"/>
    </row>
    <row r="42" customHeight="1" ht="12.75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  <c r="AC42" s="5"/>
      <c r="AD42" s="5"/>
    </row>
    <row r="43" customHeight="1" ht="12.75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  <c r="AC43" s="5"/>
      <c r="AD43" s="5"/>
    </row>
    <row r="44" customHeight="1" ht="12.75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  <c r="AC44" s="5"/>
      <c r="AD44" s="5"/>
    </row>
    <row r="45" customHeight="1" ht="12.75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  <c r="AC45" s="5"/>
      <c r="AD45" s="5"/>
    </row>
    <row r="46" customHeight="1" ht="12.75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  <c r="AC46" s="5"/>
      <c r="AD46" s="5"/>
    </row>
    <row r="47" customHeight="1" ht="12.75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  <c r="AC47" s="5"/>
      <c r="AD47" s="5"/>
    </row>
    <row r="48" customHeight="1" ht="12.75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  <c r="AC48" s="5"/>
      <c r="AD48" s="5"/>
    </row>
    <row r="49" customHeight="1" ht="12.75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  <c r="AC49" s="5"/>
      <c r="AD49" s="5"/>
    </row>
    <row r="50" customHeight="1" ht="12.75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  <c r="AC50" s="5"/>
      <c r="AD50" s="5"/>
    </row>
    <row r="51" customHeight="1" ht="12.75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  <c r="AC51" s="5"/>
      <c r="AD51" s="5"/>
    </row>
    <row r="52" customHeight="1" ht="12.75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  <c r="AC52" s="5"/>
      <c r="AD52" s="5"/>
    </row>
    <row r="53" customHeight="1" ht="12.75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  <c r="AC53" s="5"/>
      <c r="AD53" s="5"/>
    </row>
    <row r="54" customHeight="1" ht="12.75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  <c r="AC54" s="5"/>
      <c r="AD54" s="5"/>
    </row>
    <row r="55" customHeight="1" ht="12.75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  <c r="AC55" s="5"/>
      <c r="AD55" s="5"/>
    </row>
    <row r="56" customHeight="1" ht="12.75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  <c r="AC56" s="5"/>
      <c r="AD56" s="5"/>
    </row>
    <row r="57" customHeight="1" ht="12.75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  <c r="AC57" s="5"/>
      <c r="AD57" s="5"/>
    </row>
    <row r="58" customHeight="1" ht="12.75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  <c r="AC58" s="5"/>
      <c r="AD58" s="5"/>
    </row>
    <row r="59" customHeight="1" ht="12.75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  <c r="AC59" s="5"/>
      <c r="AD59" s="5"/>
    </row>
    <row r="60" customHeight="1" ht="12.75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  <c r="AC60" s="5"/>
      <c r="AD60" s="5"/>
    </row>
    <row r="61" customHeight="1" ht="12.75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  <c r="AC61" s="5"/>
      <c r="AD61" s="5"/>
    </row>
    <row r="62" customHeight="1" ht="12.75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  <c r="AC62" s="5"/>
      <c r="AD62" s="5"/>
    </row>
    <row r="63" customHeight="1" ht="12.75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  <c r="AC63" s="5"/>
      <c r="AD63" s="5"/>
    </row>
    <row r="64" customHeight="1" ht="12.75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  <c r="AC64" s="5"/>
      <c r="AD64" s="5"/>
    </row>
    <row r="65" customHeight="1" ht="12.75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  <c r="AC65" s="5"/>
      <c r="AD65" s="5"/>
    </row>
    <row r="66" customHeight="1" ht="12.75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  <c r="AC66" s="5"/>
      <c r="AD66" s="5"/>
    </row>
    <row r="67" customHeight="1" ht="12.75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  <c r="AC67" s="5"/>
      <c r="AD67" s="5"/>
    </row>
    <row r="68" customHeight="1" ht="12.75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  <c r="AC68" s="5"/>
      <c r="AD68" s="5"/>
    </row>
    <row r="69" customHeight="1" ht="12.75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  <c r="AC69" s="5"/>
      <c r="AD69" s="5"/>
    </row>
    <row r="70" customHeight="1" ht="12.75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  <c r="AC70" s="5"/>
      <c r="AD70" s="5"/>
    </row>
    <row r="71" customHeight="1" ht="12.75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  <c r="AC71" s="5"/>
      <c r="AD71" s="5"/>
    </row>
    <row r="72" customHeight="1" ht="12.75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  <c r="AC72" s="5"/>
      <c r="AD72" s="5"/>
    </row>
    <row r="73" customHeight="1" ht="12.75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  <c r="AC73" s="5"/>
      <c r="AD73" s="5"/>
    </row>
    <row r="74" customHeight="1" ht="12.75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  <c r="AC74" s="5"/>
      <c r="AD74" s="5"/>
    </row>
    <row r="75" customHeight="1" ht="12.75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  <c r="AC75" s="5"/>
      <c r="AD75" s="5"/>
    </row>
    <row r="76" customHeight="1" ht="12.75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  <c r="AC76" s="5"/>
      <c r="AD76" s="5"/>
    </row>
    <row r="77" customHeight="1" ht="12.75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  <c r="AC77" s="5"/>
      <c r="AD77" s="5"/>
    </row>
    <row r="78" customHeight="1" ht="12.75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  <c r="AC78" s="5"/>
      <c r="AD78" s="5"/>
    </row>
    <row r="79" customHeight="1" ht="12.75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  <c r="AC79" s="5"/>
      <c r="AD79" s="5"/>
    </row>
    <row r="80" customHeight="1" ht="12.75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  <c r="AC80" s="5"/>
      <c r="AD80" s="5"/>
    </row>
    <row r="81" customHeight="1" ht="12.75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  <c r="AC81" s="5"/>
      <c r="AD81" s="5"/>
    </row>
    <row r="82" customHeight="1" ht="12.75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  <c r="AC82" s="5"/>
      <c r="AD82" s="5"/>
    </row>
    <row r="83" customHeight="1" ht="12.75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  <c r="AC83" s="5"/>
      <c r="AD83" s="5"/>
    </row>
    <row r="84" customHeight="1" ht="12.75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  <c r="AC84" s="5"/>
      <c r="AD84" s="5"/>
    </row>
    <row r="85" customHeight="1" ht="12.75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  <c r="AC85" s="5"/>
      <c r="AD85" s="5"/>
    </row>
    <row r="86" customHeight="1" ht="12.75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  <c r="AC86" s="5"/>
      <c r="AD86" s="5"/>
    </row>
    <row r="87" customHeight="1" ht="12.75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  <c r="AC87" s="5"/>
      <c r="AD87" s="5"/>
    </row>
    <row r="88" customHeight="1" ht="12.75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  <c r="AC88" s="5"/>
      <c r="AD88" s="5"/>
    </row>
    <row r="89" customHeight="1" ht="12.75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  <c r="AC89" s="5"/>
      <c r="AD89" s="5"/>
    </row>
    <row r="90" customHeight="1" ht="12.75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  <c r="AC90" s="5"/>
      <c r="AD90" s="5"/>
    </row>
    <row r="91" customHeight="1" ht="12.75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  <c r="AC91" s="5"/>
      <c r="AD91" s="5"/>
    </row>
    <row r="92" customHeight="1" ht="12.75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  <c r="AC92" s="5"/>
      <c r="AD92" s="5"/>
    </row>
    <row r="93" customHeight="1" ht="12.75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  <c r="AC93" s="5"/>
      <c r="AD93" s="5"/>
    </row>
    <row r="94" customHeight="1" ht="12.75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  <c r="AC94" s="5"/>
      <c r="AD94" s="5"/>
    </row>
    <row r="95" customHeight="1" ht="12.75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  <c r="AC95" s="5"/>
      <c r="AD95" s="5"/>
    </row>
    <row r="96" customHeight="1" ht="12.75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  <c r="AC96" s="5"/>
      <c r="AD96" s="5"/>
    </row>
    <row r="97" customHeight="1" ht="12.75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  <c r="AC97" s="5"/>
      <c r="AD97" s="5"/>
    </row>
    <row r="98" customHeight="1" ht="12.75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  <c r="AC98" s="5"/>
      <c r="AD98" s="5"/>
    </row>
    <row r="99" customHeight="1" ht="12.75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  <c r="AC99" s="5"/>
      <c r="AD99" s="5"/>
    </row>
    <row r="100" customHeight="1" ht="12.75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  <c r="AC100" s="5"/>
      <c r="AD100" s="5"/>
    </row>
    <row r="101" customHeight="1" ht="12.75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  <c r="AC101" s="5"/>
      <c r="AD101" s="5"/>
    </row>
    <row r="102" customHeight="1" ht="12.75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  <c r="AC102" s="5"/>
      <c r="AD102" s="5"/>
    </row>
    <row r="103" customHeight="1" ht="12.75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  <c r="AC103" s="5"/>
      <c r="AD103" s="5"/>
    </row>
    <row r="104" customHeight="1" ht="12.75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  <c r="AC104" s="5"/>
      <c r="AD104" s="5"/>
    </row>
    <row r="105" customHeight="1" ht="12.75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  <c r="AC105" s="5"/>
      <c r="AD105" s="5"/>
    </row>
    <row r="106" customHeight="1" ht="12.75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  <c r="AC106" s="5"/>
      <c r="AD106" s="5"/>
    </row>
    <row r="107" customHeight="1" ht="12.75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  <c r="AC107" s="5"/>
      <c r="AD107" s="5"/>
    </row>
    <row r="108" customHeight="1" ht="12.75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  <c r="AC108" s="5"/>
      <c r="AD108" s="5"/>
    </row>
    <row r="109" customHeight="1" ht="12.75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  <c r="AC109" s="5"/>
      <c r="AD109" s="5"/>
    </row>
    <row r="110" customHeight="1" ht="12.75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  <c r="AC110" s="5"/>
      <c r="AD110" s="5"/>
    </row>
    <row r="111" customHeight="1" ht="12.75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  <c r="AC111" s="5"/>
      <c r="AD111" s="5"/>
    </row>
    <row r="112" customHeight="1" ht="12.75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  <c r="AC112" s="5"/>
      <c r="AD112" s="5"/>
    </row>
    <row r="113" customHeight="1" ht="12.75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  <c r="AC113" s="5"/>
      <c r="AD113" s="5"/>
    </row>
    <row r="114" customHeight="1" ht="12.75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  <c r="AC114" s="5"/>
      <c r="AD114" s="5"/>
    </row>
    <row r="115" customHeight="1" ht="12.75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  <c r="AC115" s="5"/>
      <c r="AD115" s="5"/>
    </row>
    <row r="116" customHeight="1" ht="12.75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  <c r="AC116" s="5"/>
      <c r="AD116" s="5"/>
    </row>
    <row r="117" customHeight="1" ht="12.75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  <c r="AC117" s="5"/>
      <c r="AD117" s="5"/>
    </row>
    <row r="118" customHeight="1" ht="12.75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  <c r="AC118" s="5"/>
      <c r="AD118" s="5"/>
    </row>
    <row r="119" customHeight="1" ht="12.75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  <c r="AC119" s="5"/>
      <c r="AD119" s="5"/>
    </row>
    <row r="120" customHeight="1" ht="12.75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  <c r="AC120" s="5"/>
      <c r="AD120" s="5"/>
    </row>
    <row r="121" customHeight="1" ht="12.75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  <c r="AC121" s="5"/>
      <c r="AD121" s="5"/>
    </row>
    <row r="122" customHeight="1" ht="12.75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  <c r="AC122" s="5"/>
      <c r="AD122" s="5"/>
    </row>
    <row r="123" customHeight="1" ht="12.75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  <c r="AC123" s="5"/>
      <c r="AD123" s="5"/>
    </row>
    <row r="124" customHeight="1" ht="12.75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  <c r="AC124" s="5"/>
      <c r="AD124" s="5"/>
    </row>
    <row r="125" customHeight="1" ht="12.75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  <c r="AC125" s="5"/>
      <c r="AD125" s="5"/>
    </row>
    <row r="126" customHeight="1" ht="12.75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  <c r="AC126" s="5"/>
      <c r="AD126" s="5"/>
    </row>
    <row r="127" customHeight="1" ht="12.75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  <c r="AC127" s="5"/>
      <c r="AD127" s="5"/>
    </row>
    <row r="128" customHeight="1" ht="12.75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  <c r="AC128" s="5"/>
      <c r="AD128" s="5"/>
    </row>
    <row r="129" customHeight="1" ht="12.75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  <c r="AC129" s="5"/>
      <c r="AD129" s="5"/>
    </row>
    <row r="130" customHeight="1" ht="12.75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  <c r="AC130" s="5"/>
      <c r="AD130" s="5"/>
    </row>
    <row r="131" customHeight="1" ht="12.75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  <c r="AC131" s="5"/>
      <c r="AD131" s="5"/>
    </row>
    <row r="132" customHeight="1" ht="12.75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  <c r="AC132" s="5"/>
      <c r="AD132" s="5"/>
    </row>
    <row r="133" customHeight="1" ht="12.75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  <c r="AC133" s="5"/>
      <c r="AD133" s="5"/>
    </row>
    <row r="134" customHeight="1" ht="12.75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  <c r="AC134" s="5"/>
      <c r="AD134" s="5"/>
    </row>
    <row r="135" customHeight="1" ht="12.75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  <c r="AC135" s="5"/>
      <c r="AD135" s="5"/>
    </row>
    <row r="136" customHeight="1" ht="12.75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  <c r="AC136" s="5"/>
      <c r="AD136" s="5"/>
    </row>
    <row r="137" customHeight="1" ht="12.75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  <c r="AC137" s="5"/>
      <c r="AD137" s="5"/>
    </row>
    <row r="138" customHeight="1" ht="12.75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  <c r="AC138" s="5"/>
      <c r="AD138" s="5"/>
    </row>
    <row r="139" customHeight="1" ht="12.75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  <c r="AC139" s="5"/>
      <c r="AD139" s="5"/>
    </row>
    <row r="140" customHeight="1" ht="12.75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  <c r="AC140" s="5"/>
      <c r="AD140" s="5"/>
    </row>
    <row r="141" customHeight="1" ht="12.75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  <c r="AC141" s="5"/>
      <c r="AD141" s="5"/>
    </row>
    <row r="142" customHeight="1" ht="12.75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  <c r="AC142" s="5"/>
      <c r="AD142" s="5"/>
    </row>
    <row r="143" customHeight="1" ht="12.75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  <c r="AC143" s="5"/>
      <c r="AD143" s="5"/>
    </row>
    <row r="144" customHeight="1" ht="12.75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  <c r="AC144" s="5"/>
      <c r="AD144" s="5"/>
    </row>
    <row r="145" customHeight="1" ht="12.75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  <c r="AC145" s="5"/>
      <c r="AD145" s="5"/>
    </row>
    <row r="146" customHeight="1" ht="12.75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  <c r="AC146" s="5"/>
      <c r="AD146" s="5"/>
    </row>
    <row r="147" customHeight="1" ht="12.75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  <c r="AC147" s="5"/>
      <c r="AD147" s="5"/>
    </row>
    <row r="148" customHeight="1" ht="12.75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  <c r="AC148" s="5"/>
      <c r="AD148" s="5"/>
    </row>
    <row r="149" customHeight="1" ht="12.75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  <c r="AC149" s="5"/>
      <c r="AD149" s="5"/>
    </row>
    <row r="150" customHeight="1" ht="12.75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  <c r="AC150" s="5"/>
      <c r="AD150" s="5"/>
    </row>
    <row r="151" customHeight="1" ht="12.75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  <c r="AC151" s="5"/>
      <c r="AD151" s="5"/>
    </row>
    <row r="152" customHeight="1" ht="12.75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  <c r="AC152" s="5"/>
      <c r="AD152" s="5"/>
    </row>
    <row r="153" customHeight="1" ht="12.75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  <c r="AC153" s="5"/>
      <c r="AD153" s="5"/>
    </row>
    <row r="154" customHeight="1" ht="12.75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  <c r="AC154" s="5"/>
      <c r="AD154" s="5"/>
    </row>
    <row r="155" customHeight="1" ht="12.75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  <c r="AC155" s="5"/>
      <c r="AD155" s="5"/>
    </row>
    <row r="156" customHeight="1" ht="12.75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  <c r="AC156" s="5"/>
      <c r="AD156" s="5"/>
    </row>
    <row r="157" customHeight="1" ht="12.75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  <c r="AC157" s="5"/>
      <c r="AD157" s="5"/>
    </row>
    <row r="158" customHeight="1" ht="12.75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  <c r="AC158" s="5"/>
      <c r="AD158" s="5"/>
    </row>
    <row r="159" customHeight="1" ht="12.75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  <c r="AC159" s="5"/>
      <c r="AD159" s="5"/>
    </row>
    <row r="160" customHeight="1" ht="12.75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  <c r="AC160" s="5"/>
      <c r="AD160" s="5"/>
    </row>
    <row r="161" customHeight="1" ht="12.75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  <c r="AC161" s="5"/>
      <c r="AD161" s="5"/>
    </row>
    <row r="162" customHeight="1" ht="12.75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  <c r="AC162" s="5"/>
      <c r="AD162" s="5"/>
    </row>
    <row r="163" customHeight="1" ht="12.75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  <c r="AC163" s="5"/>
      <c r="AD163" s="5"/>
    </row>
    <row r="164" customHeight="1" ht="12.75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  <c r="AC164" s="5"/>
      <c r="AD164" s="5"/>
    </row>
    <row r="165" customHeight="1" ht="12.75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  <c r="AC165" s="5"/>
      <c r="AD165" s="5"/>
    </row>
    <row r="166" customHeight="1" ht="12.75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  <c r="AC166" s="5"/>
      <c r="AD166" s="5"/>
    </row>
    <row r="167" customHeight="1" ht="12.75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  <c r="AC167" s="5"/>
      <c r="AD167" s="5"/>
    </row>
    <row r="168" customHeight="1" ht="12.75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  <c r="AC168" s="5"/>
      <c r="AD168" s="5"/>
    </row>
    <row r="169" customHeight="1" ht="12.75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  <c r="AC169" s="5"/>
      <c r="AD169" s="5"/>
    </row>
    <row r="170" customHeight="1" ht="12.75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  <c r="AC170" s="5"/>
      <c r="AD170" s="5"/>
    </row>
    <row r="171" customHeight="1" ht="12.75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  <c r="AC171" s="5"/>
      <c r="AD171" s="5"/>
    </row>
    <row r="172" customHeight="1" ht="12.75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  <c r="AC172" s="5"/>
      <c r="AD172" s="5"/>
    </row>
    <row r="173" customHeight="1" ht="12.75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  <c r="AC173" s="5"/>
      <c r="AD173" s="5"/>
    </row>
    <row r="174" customHeight="1" ht="12.75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  <c r="AC174" s="5"/>
      <c r="AD174" s="5"/>
    </row>
    <row r="175" customHeight="1" ht="12.75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  <c r="AC175" s="5"/>
      <c r="AD175" s="5"/>
    </row>
    <row r="176" customHeight="1" ht="12.75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  <c r="AC176" s="5"/>
      <c r="AD176" s="5"/>
    </row>
    <row r="177" customHeight="1" ht="12.75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  <c r="AC177" s="5"/>
      <c r="AD177" s="5"/>
    </row>
    <row r="178" customHeight="1" ht="12.75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  <c r="AC178" s="5"/>
      <c r="AD178" s="5"/>
    </row>
    <row r="179" customHeight="1" ht="12.75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  <c r="AC179" s="5"/>
      <c r="AD179" s="5"/>
    </row>
    <row r="180" customHeight="1" ht="12.75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  <c r="AC180" s="5"/>
      <c r="AD180" s="5"/>
    </row>
    <row r="181" customHeight="1" ht="12.75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  <c r="AC181" s="5"/>
      <c r="AD181" s="5"/>
    </row>
    <row r="182" customHeight="1" ht="12.75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  <c r="AC182" s="5"/>
      <c r="AD182" s="5"/>
    </row>
    <row r="183" customHeight="1" ht="12.75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  <c r="AC183" s="5"/>
      <c r="AD183" s="5"/>
    </row>
    <row r="184" customHeight="1" ht="12.75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  <c r="AC184" s="5"/>
      <c r="AD184" s="5"/>
    </row>
    <row r="185" customHeight="1" ht="12.75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  <c r="AC185" s="5"/>
      <c r="AD185" s="5"/>
    </row>
    <row r="186" customHeight="1" ht="12.75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  <c r="AC186" s="5"/>
      <c r="AD186" s="5"/>
    </row>
    <row r="187" customHeight="1" ht="12.75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  <c r="AC187" s="5"/>
      <c r="AD187" s="5"/>
    </row>
    <row r="188" customHeight="1" ht="12.75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  <c r="AC188" s="5"/>
      <c r="AD188" s="5"/>
    </row>
    <row r="189" customHeight="1" ht="12.75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  <c r="AC189" s="5"/>
      <c r="AD189" s="5"/>
    </row>
    <row r="190" customHeight="1" ht="12.75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  <c r="AC190" s="5"/>
      <c r="AD190" s="5"/>
    </row>
    <row r="191" customHeight="1" ht="12.75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  <c r="AC191" s="5"/>
      <c r="AD191" s="5"/>
    </row>
    <row r="192" customHeight="1" ht="12.75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  <c r="AC192" s="5"/>
      <c r="AD192" s="5"/>
    </row>
    <row r="193" customHeight="1" ht="12.75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  <c r="AC193" s="5"/>
      <c r="AD193" s="5"/>
    </row>
    <row r="194" customHeight="1" ht="12.75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  <c r="AC194" s="5"/>
      <c r="AD194" s="5"/>
    </row>
    <row r="195" customHeight="1" ht="12.75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  <c r="AC195" s="5"/>
      <c r="AD195" s="5"/>
    </row>
    <row r="196" customHeight="1" ht="12.75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  <c r="AC196" s="5"/>
      <c r="AD196" s="5"/>
    </row>
    <row r="197" customHeight="1" ht="12.75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  <c r="AC197" s="5"/>
      <c r="AD197" s="5"/>
    </row>
    <row r="198" customHeight="1" ht="12.75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  <c r="AC198" s="5"/>
      <c r="AD198" s="5"/>
    </row>
    <row r="199" customHeight="1" ht="12.75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  <c r="AC199" s="5"/>
      <c r="AD199" s="5"/>
    </row>
    <row r="200" customHeight="1" ht="12.75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  <c r="AC200" s="5"/>
      <c r="AD200" s="5"/>
    </row>
    <row r="201" customHeight="1" ht="12.75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  <c r="AC201" s="5"/>
      <c r="AD201" s="5"/>
    </row>
    <row r="202" customHeight="1" ht="12.75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  <c r="AC202" s="5"/>
      <c r="AD202" s="5"/>
    </row>
    <row r="203" customHeight="1" ht="12.75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  <c r="AC203" s="5"/>
      <c r="AD203" s="5"/>
    </row>
    <row r="204" customHeight="1" ht="12.75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  <c r="AC204" s="5"/>
      <c r="AD204" s="5"/>
    </row>
    <row r="205" customHeight="1" ht="12.75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  <c r="AC205" s="5"/>
      <c r="AD205" s="5"/>
    </row>
    <row r="206" customHeight="1" ht="12.75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  <c r="AC206" s="5"/>
      <c r="AD206" s="5"/>
    </row>
    <row r="207" customHeight="1" ht="12.75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  <c r="AC207" s="5"/>
      <c r="AD207" s="5"/>
    </row>
    <row r="208" customHeight="1" ht="12.75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  <c r="AC208" s="5"/>
      <c r="AD208" s="5"/>
    </row>
    <row r="209" customHeight="1" ht="12.75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  <c r="AC209" s="5"/>
      <c r="AD209" s="5"/>
    </row>
    <row r="210" customHeight="1" ht="12.75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  <c r="AC210" s="5"/>
      <c r="AD210" s="5"/>
    </row>
    <row r="211" customHeight="1" ht="12.75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  <c r="AC211" s="5"/>
      <c r="AD211" s="5"/>
    </row>
    <row r="212" customHeight="1" ht="12.75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  <c r="AC212" s="5"/>
      <c r="AD212" s="5"/>
    </row>
    <row r="213" customHeight="1" ht="12.75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  <c r="AC213" s="5"/>
      <c r="AD213" s="5"/>
    </row>
    <row r="214" customHeight="1" ht="12.75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  <c r="AC214" s="5"/>
      <c r="AD214" s="5"/>
    </row>
    <row r="215" customHeight="1" ht="12.75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  <c r="AC215" s="5"/>
      <c r="AD215" s="5"/>
    </row>
    <row r="216" customHeight="1" ht="12.75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  <c r="AC216" s="5"/>
      <c r="AD216" s="5"/>
    </row>
    <row r="217" customHeight="1" ht="12.75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  <c r="AC217" s="5"/>
      <c r="AD217" s="5"/>
    </row>
    <row r="218" customHeight="1" ht="12.75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  <c r="AC218" s="5"/>
      <c r="AD218" s="5"/>
    </row>
    <row r="219" customHeight="1" ht="12.75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  <c r="AC219" s="5"/>
      <c r="AD219" s="5"/>
    </row>
    <row r="220" customHeight="1" ht="12.75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  <c r="AC220" s="5"/>
      <c r="AD220" s="5"/>
    </row>
    <row r="221" customHeight="1" ht="12.75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  <c r="AC221" s="5"/>
      <c r="AD221" s="5"/>
    </row>
    <row r="222" customHeight="1" ht="12.75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  <c r="AC222" s="5"/>
      <c r="AD222" s="5"/>
    </row>
    <row r="223" customHeight="1" ht="12.75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  <c r="AC223" s="5"/>
      <c r="AD223" s="5"/>
    </row>
    <row r="224" customHeight="1" ht="12.75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  <c r="AC224" s="5"/>
      <c r="AD224" s="5"/>
    </row>
    <row r="225" customHeight="1" ht="12.75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  <c r="AC225" s="5"/>
      <c r="AD225" s="5"/>
    </row>
    <row r="226" customHeight="1" ht="12.75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  <c r="AC226" s="5"/>
      <c r="AD226" s="5"/>
    </row>
    <row r="227" customHeight="1" ht="12.75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  <c r="AC227" s="5"/>
      <c r="AD227" s="5"/>
    </row>
    <row r="228" customHeight="1" ht="12.75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  <c r="AC228" s="5"/>
      <c r="AD228" s="5"/>
    </row>
    <row r="229" customHeight="1" ht="12.75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  <c r="AC229" s="5"/>
      <c r="AD229" s="5"/>
    </row>
    <row r="230" customHeight="1" ht="12.75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  <c r="AC230" s="5"/>
      <c r="AD230" s="5"/>
    </row>
    <row r="231" customHeight="1" ht="12.75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  <c r="AC231" s="5"/>
      <c r="AD231" s="5"/>
    </row>
    <row r="232" customHeight="1" ht="12.75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  <c r="AC232" s="5"/>
      <c r="AD232" s="5"/>
    </row>
    <row r="233" customHeight="1" ht="12.75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  <c r="AC233" s="5"/>
      <c r="AD233" s="5"/>
    </row>
    <row r="234" customHeight="1" ht="12.75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  <c r="AC234" s="5"/>
      <c r="AD234" s="5"/>
    </row>
    <row r="235" customHeight="1" ht="12.75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  <c r="AC235" s="5"/>
      <c r="AD235" s="5"/>
    </row>
    <row r="236" customHeight="1" ht="12.75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  <c r="AC236" s="5"/>
      <c r="AD236" s="5"/>
    </row>
    <row r="237" customHeight="1" ht="12.75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  <c r="AC237" s="5"/>
      <c r="AD237" s="5"/>
    </row>
    <row r="238" customHeight="1" ht="12.75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  <c r="AC238" s="5"/>
      <c r="AD238" s="5"/>
    </row>
    <row r="239" customHeight="1" ht="12.75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  <c r="AC239" s="5"/>
      <c r="AD239" s="5"/>
    </row>
    <row r="240" customHeight="1" ht="12.75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  <c r="AC240" s="5"/>
      <c r="AD240" s="5"/>
    </row>
    <row r="241" customHeight="1" ht="12.75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  <c r="AC241" s="5"/>
      <c r="AD241" s="5"/>
    </row>
    <row r="242" customHeight="1" ht="12.75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  <c r="AC242" s="5"/>
      <c r="AD242" s="5"/>
    </row>
    <row r="243" customHeight="1" ht="12.75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  <c r="AC243" s="5"/>
      <c r="AD243" s="5"/>
    </row>
    <row r="244" customHeight="1" ht="12.75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  <c r="AC244" s="5"/>
      <c r="AD244" s="5"/>
    </row>
    <row r="245" customHeight="1" ht="12.75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  <c r="AC245" s="5"/>
      <c r="AD245" s="5"/>
    </row>
    <row r="246" customHeight="1" ht="12.75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  <c r="AC246" s="5"/>
      <c r="AD246" s="5"/>
    </row>
    <row r="247" customHeight="1" ht="12.75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  <c r="AC247" s="5"/>
      <c r="AD247" s="5"/>
    </row>
    <row r="248" customHeight="1" ht="12.75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  <c r="AC248" s="5"/>
      <c r="AD248" s="5"/>
    </row>
    <row r="249" customHeight="1" ht="12.75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  <c r="AC249" s="5"/>
      <c r="AD249" s="5"/>
    </row>
    <row r="250" customHeight="1" ht="12.75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  <c r="AC250" s="5"/>
      <c r="AD250" s="5"/>
    </row>
    <row r="251" customHeight="1" ht="12.75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  <c r="AC251" s="5"/>
      <c r="AD251" s="5"/>
    </row>
    <row r="252" customHeight="1" ht="12.75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  <c r="AC252" s="5"/>
      <c r="AD252" s="5"/>
    </row>
    <row r="253" customHeight="1" ht="12.75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  <c r="AC253" s="5"/>
      <c r="AD253" s="5"/>
    </row>
    <row r="254" customHeight="1" ht="12.75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  <c r="AC254" s="5"/>
      <c r="AD254" s="5"/>
    </row>
    <row r="255" customHeight="1" ht="12.75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  <c r="AC255" s="5"/>
      <c r="AD255" s="5"/>
    </row>
    <row r="256" customHeight="1" ht="12.75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  <c r="AC256" s="5"/>
      <c r="AD256" s="5"/>
    </row>
    <row r="257" customHeight="1" ht="12.75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  <c r="AC257" s="5"/>
      <c r="AD257" s="5"/>
    </row>
    <row r="258" customHeight="1" ht="12.75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  <c r="AC258" s="5"/>
      <c r="AD258" s="5"/>
    </row>
    <row r="259" customHeight="1" ht="12.75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  <c r="AC259" s="5"/>
      <c r="AD259" s="5"/>
    </row>
    <row r="260" customHeight="1" ht="12.75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  <c r="AC260" s="5"/>
      <c r="AD260" s="5"/>
    </row>
    <row r="261" customHeight="1" ht="12.75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  <c r="AC261" s="5"/>
      <c r="AD261" s="5"/>
    </row>
    <row r="262" customHeight="1" ht="12.75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  <c r="AC262" s="5"/>
      <c r="AD262" s="5"/>
    </row>
    <row r="263" customHeight="1" ht="12.75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  <c r="AC263" s="5"/>
      <c r="AD263" s="5"/>
    </row>
    <row r="264" customHeight="1" ht="12.75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  <c r="AC264" s="5"/>
      <c r="AD264" s="5"/>
    </row>
    <row r="265" customHeight="1" ht="12.75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  <c r="AC265" s="5"/>
      <c r="AD265" s="5"/>
    </row>
    <row r="266" customHeight="1" ht="12.75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  <c r="AC266" s="5"/>
      <c r="AD266" s="5"/>
    </row>
    <row r="267" customHeight="1" ht="12.75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  <c r="AC267" s="5"/>
      <c r="AD267" s="5"/>
    </row>
    <row r="268" customHeight="1" ht="12.75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  <c r="AC268" s="5"/>
      <c r="AD268" s="5"/>
    </row>
    <row r="269" customHeight="1" ht="12.75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  <c r="AC269" s="5"/>
      <c r="AD269" s="5"/>
    </row>
    <row r="270" customHeight="1" ht="12.75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  <c r="AC270" s="5"/>
      <c r="AD270" s="5"/>
    </row>
    <row r="271" customHeight="1" ht="12.75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  <c r="AC271" s="5"/>
      <c r="AD271" s="5"/>
    </row>
    <row r="272" customHeight="1" ht="12.75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  <c r="AC272" s="5"/>
      <c r="AD272" s="5"/>
    </row>
    <row r="273" customHeight="1" ht="12.75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  <c r="AC273" s="5"/>
      <c r="AD273" s="5"/>
    </row>
    <row r="274" customHeight="1" ht="12.75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  <c r="AC274" s="5"/>
      <c r="AD274" s="5"/>
    </row>
    <row r="275" customHeight="1" ht="12.75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  <c r="AC275" s="5"/>
      <c r="AD275" s="5"/>
    </row>
    <row r="276" customHeight="1" ht="12.75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  <c r="AC276" s="5"/>
      <c r="AD276" s="5"/>
    </row>
    <row r="277" customHeight="1" ht="12.75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  <c r="AC277" s="5"/>
      <c r="AD277" s="5"/>
    </row>
    <row r="278" customHeight="1" ht="12.75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  <c r="AC278" s="5"/>
      <c r="AD278" s="5"/>
    </row>
    <row r="279" customHeight="1" ht="12.75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  <c r="AC279" s="5"/>
      <c r="AD279" s="5"/>
    </row>
    <row r="280" customHeight="1" ht="12.75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  <c r="AC280" s="5"/>
      <c r="AD280" s="5"/>
    </row>
    <row r="281" customHeight="1" ht="12.75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  <c r="AC281" s="5"/>
      <c r="AD281" s="5"/>
    </row>
    <row r="282" customHeight="1" ht="12.75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  <c r="AC282" s="5"/>
      <c r="AD282" s="5"/>
    </row>
    <row r="283" customHeight="1" ht="12.75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  <c r="AC283" s="5"/>
      <c r="AD283" s="5"/>
    </row>
    <row r="284" customHeight="1" ht="12.75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  <c r="AC284" s="5"/>
      <c r="AD284" s="5"/>
    </row>
    <row r="285" customHeight="1" ht="12.75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  <c r="AC285" s="5"/>
      <c r="AD285" s="5"/>
    </row>
    <row r="286" customHeight="1" ht="12.75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  <c r="AC286" s="5"/>
      <c r="AD286" s="5"/>
    </row>
    <row r="287" customHeight="1" ht="12.75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  <c r="AC287" s="5"/>
      <c r="AD287" s="5"/>
    </row>
    <row r="288" customHeight="1" ht="12.75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  <c r="AC288" s="5"/>
      <c r="AD288" s="5"/>
    </row>
    <row r="289" customHeight="1" ht="12.75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  <c r="AC289" s="5"/>
      <c r="AD289" s="5"/>
    </row>
    <row r="290" customHeight="1" ht="12.75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  <c r="AC290" s="5"/>
      <c r="AD290" s="5"/>
    </row>
    <row r="291" customHeight="1" ht="12.75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  <c r="AC291" s="5"/>
      <c r="AD291" s="5"/>
    </row>
    <row r="292" customHeight="1" ht="12.75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  <c r="AC292" s="5"/>
      <c r="AD292" s="5"/>
    </row>
    <row r="293" customHeight="1" ht="12.75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  <c r="AC293" s="5"/>
      <c r="AD293" s="5"/>
    </row>
    <row r="294" customHeight="1" ht="12.75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  <c r="AC294" s="5"/>
      <c r="AD294" s="5"/>
    </row>
    <row r="295" customHeight="1" ht="12.75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  <c r="AC295" s="5"/>
      <c r="AD295" s="5"/>
    </row>
    <row r="296" customHeight="1" ht="12.75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  <c r="AC296" s="5"/>
      <c r="AD296" s="5"/>
    </row>
    <row r="297" customHeight="1" ht="12.75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  <c r="AC297" s="5"/>
      <c r="AD297" s="5"/>
    </row>
    <row r="298" customHeight="1" ht="12.75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  <c r="AC298" s="5"/>
      <c r="AD298" s="5"/>
    </row>
    <row r="299" customHeight="1" ht="12.75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  <c r="AC299" s="5"/>
      <c r="AD299" s="5"/>
    </row>
    <row r="300" customHeight="1" ht="12.75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  <c r="AC300" s="5"/>
      <c r="AD300" s="5"/>
    </row>
    <row r="301" customHeight="1" ht="12.75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  <c r="AC301" s="5"/>
      <c r="AD301" s="5"/>
    </row>
    <row r="302" customHeight="1" ht="12.75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  <c r="AC302" s="5"/>
      <c r="AD302" s="5"/>
    </row>
    <row r="303" customHeight="1" ht="12.75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  <c r="AC303" s="5"/>
      <c r="AD303" s="5"/>
    </row>
    <row r="304" customHeight="1" ht="12.75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  <c r="AC304" s="5"/>
      <c r="AD304" s="5"/>
    </row>
    <row r="305" customHeight="1" ht="12.75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  <c r="AC305" s="5"/>
      <c r="AD305" s="5"/>
    </row>
    <row r="306" customHeight="1" ht="12.75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  <c r="AC306" s="5"/>
      <c r="AD306" s="5"/>
    </row>
    <row r="307" customHeight="1" ht="12.75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  <c r="AC307" s="5"/>
      <c r="AD307" s="5"/>
    </row>
    <row r="308" customHeight="1" ht="12.75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  <c r="AC308" s="5"/>
      <c r="AD308" s="5"/>
    </row>
    <row r="309" customHeight="1" ht="12.75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  <c r="AC309" s="5"/>
      <c r="AD309" s="5"/>
    </row>
    <row r="310" customHeight="1" ht="12.75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  <c r="AC310" s="5"/>
      <c r="AD310" s="5"/>
    </row>
    <row r="311" customHeight="1" ht="12.75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  <c r="AC311" s="5"/>
      <c r="AD311" s="5"/>
    </row>
    <row r="312" customHeight="1" ht="12.75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  <c r="AC312" s="5"/>
      <c r="AD312" s="5"/>
    </row>
    <row r="313" customHeight="1" ht="12.75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  <c r="AC313" s="5"/>
      <c r="AD313" s="5"/>
    </row>
    <row r="314" customHeight="1" ht="12.75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  <c r="AC314" s="5"/>
      <c r="AD314" s="5"/>
    </row>
    <row r="315" customHeight="1" ht="12.75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  <c r="AC315" s="5"/>
      <c r="AD315" s="5"/>
    </row>
    <row r="316" customHeight="1" ht="12.75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  <c r="AC316" s="5"/>
      <c r="AD316" s="5"/>
    </row>
    <row r="317" customHeight="1" ht="12.75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  <c r="AC317" s="5"/>
      <c r="AD317" s="5"/>
    </row>
    <row r="318" customHeight="1" ht="12.75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  <c r="AC318" s="5"/>
      <c r="AD318" s="5"/>
    </row>
    <row r="319" customHeight="1" ht="12.75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  <c r="AC319" s="5"/>
      <c r="AD319" s="5"/>
    </row>
    <row r="320" customHeight="1" ht="12.75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  <c r="AC320" s="5"/>
      <c r="AD320" s="5"/>
    </row>
    <row r="321" customHeight="1" ht="12.75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  <c r="AC321" s="5"/>
      <c r="AD321" s="5"/>
    </row>
    <row r="322" customHeight="1" ht="12.75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  <c r="AC322" s="5"/>
      <c r="AD322" s="5"/>
    </row>
    <row r="323" customHeight="1" ht="12.75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  <c r="AC323" s="5"/>
      <c r="AD323" s="5"/>
    </row>
    <row r="324" customHeight="1" ht="12.75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  <c r="AC324" s="5"/>
      <c r="AD324" s="5"/>
    </row>
    <row r="325" customHeight="1" ht="12.75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  <c r="AC325" s="5"/>
      <c r="AD325" s="5"/>
    </row>
    <row r="326" customHeight="1" ht="12.75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  <c r="AC326" s="5"/>
      <c r="AD326" s="5"/>
    </row>
    <row r="327" customHeight="1" ht="12.75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  <c r="AC327" s="5"/>
      <c r="AD327" s="5"/>
    </row>
    <row r="328" customHeight="1" ht="12.75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  <c r="AC328" s="5"/>
      <c r="AD328" s="5"/>
    </row>
    <row r="329" customHeight="1" ht="12.75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  <c r="AC329" s="5"/>
      <c r="AD329" s="5"/>
    </row>
    <row r="330" customHeight="1" ht="12.75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  <c r="AC330" s="5"/>
      <c r="AD330" s="5"/>
    </row>
    <row r="331" customHeight="1" ht="12.75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  <c r="AC331" s="5"/>
      <c r="AD331" s="5"/>
    </row>
    <row r="332" customHeight="1" ht="12.75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  <c r="AC332" s="5"/>
      <c r="AD332" s="5"/>
    </row>
    <row r="333" customHeight="1" ht="12.75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  <c r="AC333" s="5"/>
      <c r="AD333" s="5"/>
    </row>
    <row r="334" customHeight="1" ht="12.75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  <c r="AC334" s="5"/>
      <c r="AD334" s="5"/>
    </row>
    <row r="335" customHeight="1" ht="12.75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  <c r="AC335" s="5"/>
      <c r="AD335" s="5"/>
    </row>
    <row r="336" customHeight="1" ht="12.75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  <c r="AC336" s="5"/>
      <c r="AD336" s="5"/>
    </row>
    <row r="337" customHeight="1" ht="12.75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  <c r="AC337" s="5"/>
      <c r="AD337" s="5"/>
    </row>
    <row r="338" customHeight="1" ht="12.75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  <c r="AC338" s="5"/>
      <c r="AD338" s="5"/>
    </row>
    <row r="339" customHeight="1" ht="12.75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  <c r="AC339" s="5"/>
      <c r="AD339" s="5"/>
    </row>
    <row r="340" customHeight="1" ht="12.75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  <c r="AC340" s="5"/>
      <c r="AD340" s="5"/>
    </row>
    <row r="341" customHeight="1" ht="12.75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  <c r="AC341" s="5"/>
      <c r="AD341" s="5"/>
    </row>
    <row r="342" customHeight="1" ht="12.75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  <c r="AC342" s="5"/>
      <c r="AD342" s="5"/>
    </row>
    <row r="343" customHeight="1" ht="12.75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  <c r="AC343" s="5"/>
      <c r="AD343" s="5"/>
    </row>
    <row r="344" customHeight="1" ht="12.75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  <c r="AC344" s="5"/>
      <c r="AD344" s="5"/>
    </row>
    <row r="345" customHeight="1" ht="12.75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  <c r="AC345" s="5"/>
      <c r="AD345" s="5"/>
    </row>
    <row r="346" customHeight="1" ht="12.75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  <c r="AC346" s="5"/>
      <c r="AD346" s="5"/>
    </row>
    <row r="347" customHeight="1" ht="12.75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  <c r="AC347" s="5"/>
      <c r="AD347" s="5"/>
    </row>
    <row r="348" customHeight="1" ht="12.75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  <c r="AC348" s="5"/>
      <c r="AD348" s="5"/>
    </row>
    <row r="349" customHeight="1" ht="12.75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  <c r="AC349" s="5"/>
      <c r="AD349" s="5"/>
    </row>
    <row r="350" customHeight="1" ht="12.75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  <c r="AC350" s="5"/>
      <c r="AD350" s="5"/>
    </row>
    <row r="351" customHeight="1" ht="12.75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  <c r="AC351" s="5"/>
      <c r="AD351" s="5"/>
    </row>
    <row r="352" customHeight="1" ht="12.75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  <c r="AC352" s="5"/>
      <c r="AD352" s="5"/>
    </row>
    <row r="353" customHeight="1" ht="12.75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  <c r="AC353" s="5"/>
      <c r="AD353" s="5"/>
    </row>
    <row r="354" customHeight="1" ht="12.75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  <c r="AC354" s="5"/>
      <c r="AD354" s="5"/>
    </row>
    <row r="355" customHeight="1" ht="12.75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  <c r="AC355" s="5"/>
      <c r="AD355" s="5"/>
    </row>
    <row r="356" customHeight="1" ht="12.75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  <c r="AC356" s="5"/>
      <c r="AD356" s="5"/>
    </row>
    <row r="357" customHeight="1" ht="12.75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  <c r="AC357" s="5"/>
      <c r="AD357" s="5"/>
    </row>
    <row r="358" customHeight="1" ht="12.75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  <c r="AC358" s="5"/>
      <c r="AD358" s="5"/>
    </row>
    <row r="359" customHeight="1" ht="12.75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  <c r="AC359" s="5"/>
      <c r="AD359" s="5"/>
    </row>
    <row r="360" customHeight="1" ht="12.75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  <c r="AC360" s="5"/>
      <c r="AD360" s="5"/>
    </row>
    <row r="361" customHeight="1" ht="12.75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  <c r="AC361" s="5"/>
      <c r="AD361" s="5"/>
    </row>
    <row r="362" customHeight="1" ht="12.75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  <c r="AC362" s="5"/>
      <c r="AD362" s="5"/>
    </row>
    <row r="363" customHeight="1" ht="12.75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  <c r="AC363" s="5"/>
      <c r="AD363" s="5"/>
    </row>
    <row r="364" customHeight="1" ht="12.75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  <c r="AC364" s="5"/>
      <c r="AD364" s="5"/>
    </row>
    <row r="365" customHeight="1" ht="12.75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  <c r="AC365" s="5"/>
      <c r="AD365" s="5"/>
    </row>
    <row r="366" customHeight="1" ht="12.75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  <c r="AC366" s="5"/>
      <c r="AD366" s="5"/>
    </row>
    <row r="367" customHeight="1" ht="12.75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  <c r="AC367" s="5"/>
      <c r="AD367" s="5"/>
    </row>
    <row r="368" customHeight="1" ht="12.75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  <c r="AC368" s="5"/>
      <c r="AD368" s="5"/>
    </row>
    <row r="369" customHeight="1" ht="12.75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  <c r="AC369" s="5"/>
      <c r="AD369" s="5"/>
    </row>
    <row r="370" customHeight="1" ht="12.75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  <c r="AC370" s="5"/>
      <c r="AD370" s="5"/>
    </row>
    <row r="371" customHeight="1" ht="12.75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  <c r="AC371" s="5"/>
      <c r="AD371" s="5"/>
    </row>
    <row r="372" customHeight="1" ht="12.75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  <c r="AC372" s="5"/>
      <c r="AD372" s="5"/>
    </row>
    <row r="373" customHeight="1" ht="12.75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  <c r="AC373" s="5"/>
      <c r="AD373" s="5"/>
    </row>
    <row r="374" customHeight="1" ht="12.75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  <c r="AC374" s="5"/>
      <c r="AD374" s="5"/>
    </row>
    <row r="375" customHeight="1" ht="12.75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  <c r="AC375" s="5"/>
      <c r="AD375" s="5"/>
    </row>
    <row r="376" customHeight="1" ht="12.75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  <c r="AC376" s="5"/>
      <c r="AD376" s="5"/>
    </row>
    <row r="377" customHeight="1" ht="12.75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  <c r="AC377" s="5"/>
      <c r="AD377" s="5"/>
    </row>
    <row r="378" customHeight="1" ht="12.75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  <c r="AC378" s="5"/>
      <c r="AD378" s="5"/>
    </row>
    <row r="379" customHeight="1" ht="12.75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  <c r="AC379" s="5"/>
      <c r="AD379" s="5"/>
    </row>
    <row r="380" customHeight="1" ht="12.75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  <c r="AC380" s="5"/>
      <c r="AD380" s="5"/>
    </row>
    <row r="381" customHeight="1" ht="12.75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  <c r="AC381" s="5"/>
      <c r="AD381" s="5"/>
    </row>
    <row r="382" customHeight="1" ht="12.75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  <c r="AC382" s="5"/>
      <c r="AD382" s="5"/>
    </row>
    <row r="383" customHeight="1" ht="12.75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  <c r="AC383" s="5"/>
      <c r="AD383" s="5"/>
    </row>
    <row r="384" customHeight="1" ht="12.75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  <c r="AC384" s="5"/>
      <c r="AD384" s="5"/>
    </row>
    <row r="385" customHeight="1" ht="12.75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  <c r="AC385" s="5"/>
      <c r="AD385" s="5"/>
    </row>
    <row r="386" customHeight="1" ht="12.75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  <c r="AC386" s="5"/>
      <c r="AD386" s="5"/>
    </row>
    <row r="387" customHeight="1" ht="12.75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  <c r="AC387" s="5"/>
      <c r="AD387" s="5"/>
    </row>
    <row r="388" customHeight="1" ht="12.75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  <c r="AC388" s="5"/>
      <c r="AD388" s="5"/>
    </row>
    <row r="389" customHeight="1" ht="12.75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  <c r="AC389" s="5"/>
      <c r="AD389" s="5"/>
    </row>
    <row r="390" customHeight="1" ht="12.75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  <c r="AC390" s="5"/>
      <c r="AD390" s="5"/>
    </row>
    <row r="391" customHeight="1" ht="12.75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  <c r="AC391" s="5"/>
      <c r="AD391" s="5"/>
    </row>
    <row r="392" customHeight="1" ht="12.75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  <c r="AC392" s="5"/>
      <c r="AD392" s="5"/>
    </row>
    <row r="393" customHeight="1" ht="12.75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  <c r="AC393" s="5"/>
      <c r="AD393" s="5"/>
    </row>
    <row r="394" customHeight="1" ht="12.75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  <c r="AC394" s="5"/>
      <c r="AD394" s="5"/>
    </row>
    <row r="395" customHeight="1" ht="12.75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  <c r="AC395" s="5"/>
      <c r="AD395" s="5"/>
    </row>
    <row r="396" customHeight="1" ht="12.75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  <c r="AC396" s="5"/>
      <c r="AD396" s="5"/>
    </row>
    <row r="397" customHeight="1" ht="12.75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  <c r="AC397" s="5"/>
      <c r="AD397" s="5"/>
    </row>
    <row r="398" customHeight="1" ht="12.75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  <c r="AC398" s="5"/>
      <c r="AD398" s="5"/>
    </row>
    <row r="399" customHeight="1" ht="12.75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  <c r="AC399" s="5"/>
      <c r="AD399" s="5"/>
    </row>
    <row r="400" customHeight="1" ht="12.75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  <c r="AC400" s="5"/>
      <c r="AD400" s="5"/>
    </row>
    <row r="401" customHeight="1" ht="12.75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  <c r="AC401" s="5"/>
      <c r="AD401" s="5"/>
    </row>
    <row r="402" customHeight="1" ht="12.75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  <c r="AC402" s="5"/>
      <c r="AD402" s="5"/>
    </row>
    <row r="403" customHeight="1" ht="12.75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  <c r="AC403" s="5"/>
      <c r="AD403" s="5"/>
    </row>
    <row r="404" customHeight="1" ht="12.75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  <c r="AC404" s="5"/>
      <c r="AD404" s="5"/>
    </row>
    <row r="405" customHeight="1" ht="12.75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  <c r="AC405" s="5"/>
      <c r="AD405" s="5"/>
    </row>
    <row r="406" customHeight="1" ht="12.75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  <c r="AC406" s="5"/>
      <c r="AD406" s="5"/>
    </row>
    <row r="407" customHeight="1" ht="12.75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  <c r="AC407" s="5"/>
      <c r="AD407" s="5"/>
    </row>
    <row r="408" customHeight="1" ht="12.75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  <c r="AC408" s="5"/>
      <c r="AD408" s="5"/>
    </row>
    <row r="409" customHeight="1" ht="12.75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  <c r="AC409" s="5"/>
      <c r="AD409" s="5"/>
    </row>
    <row r="410" customHeight="1" ht="12.75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  <c r="AC410" s="5"/>
      <c r="AD410" s="5"/>
    </row>
    <row r="411" customHeight="1" ht="12.75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  <c r="AC411" s="5"/>
      <c r="AD411" s="5"/>
    </row>
    <row r="412" customHeight="1" ht="12.75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  <c r="AC412" s="5"/>
      <c r="AD412" s="5"/>
    </row>
    <row r="413" customHeight="1" ht="12.75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  <c r="AC413" s="5"/>
      <c r="AD413" s="5"/>
    </row>
    <row r="414" customHeight="1" ht="12.75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  <c r="AC414" s="5"/>
      <c r="AD414" s="5"/>
    </row>
    <row r="415" customHeight="1" ht="12.75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  <c r="AC415" s="5"/>
      <c r="AD415" s="5"/>
    </row>
    <row r="416" customHeight="1" ht="12.75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  <c r="AC416" s="5"/>
      <c r="AD416" s="5"/>
    </row>
    <row r="417" customHeight="1" ht="12.75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  <c r="AC417" s="5"/>
      <c r="AD417" s="5"/>
    </row>
    <row r="418" customHeight="1" ht="12.75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  <c r="AC418" s="5"/>
      <c r="AD418" s="5"/>
    </row>
    <row r="419" customHeight="1" ht="12.75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  <c r="AC419" s="5"/>
      <c r="AD419" s="5"/>
    </row>
    <row r="420" customHeight="1" ht="12.75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  <c r="AC420" s="5"/>
      <c r="AD420" s="5"/>
    </row>
    <row r="421" customHeight="1" ht="12.75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  <c r="AC421" s="5"/>
      <c r="AD421" s="5"/>
    </row>
    <row r="422" customHeight="1" ht="12.75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  <c r="AC422" s="5"/>
      <c r="AD422" s="5"/>
    </row>
    <row r="423" customHeight="1" ht="12.75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  <c r="AC423" s="5"/>
      <c r="AD423" s="5"/>
    </row>
    <row r="424" customHeight="1" ht="12.75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  <c r="AC424" s="5"/>
      <c r="AD424" s="5"/>
    </row>
    <row r="425" customHeight="1" ht="12.75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  <c r="AC425" s="5"/>
      <c r="AD425" s="5"/>
    </row>
    <row r="426" customHeight="1" ht="12.75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  <c r="AC426" s="5"/>
      <c r="AD426" s="5"/>
    </row>
    <row r="427" customHeight="1" ht="12.75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  <c r="AC427" s="5"/>
      <c r="AD427" s="5"/>
    </row>
    <row r="428" customHeight="1" ht="12.75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  <c r="AC428" s="5"/>
      <c r="AD428" s="5"/>
    </row>
    <row r="429" customHeight="1" ht="12.75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  <c r="AC429" s="5"/>
      <c r="AD429" s="5"/>
    </row>
    <row r="430" customHeight="1" ht="12.75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  <c r="AC430" s="5"/>
      <c r="AD430" s="5"/>
    </row>
    <row r="431" customHeight="1" ht="12.75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  <c r="AC431" s="5"/>
      <c r="AD431" s="5"/>
    </row>
    <row r="432" customHeight="1" ht="12.75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  <c r="AC432" s="5"/>
      <c r="AD432" s="5"/>
    </row>
    <row r="433" customHeight="1" ht="12.75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  <c r="AC433" s="5"/>
      <c r="AD433" s="5"/>
    </row>
    <row r="434" customHeight="1" ht="12.75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  <c r="AC434" s="5"/>
      <c r="AD434" s="5"/>
    </row>
    <row r="435" customHeight="1" ht="12.75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  <c r="AC435" s="5"/>
      <c r="AD435" s="5"/>
    </row>
    <row r="436" customHeight="1" ht="12.75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  <c r="AC436" s="5"/>
      <c r="AD436" s="5"/>
    </row>
    <row r="437" customHeight="1" ht="12.75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  <c r="AC437" s="5"/>
      <c r="AD437" s="5"/>
    </row>
    <row r="438" customHeight="1" ht="12.75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  <c r="AC438" s="5"/>
      <c r="AD438" s="5"/>
    </row>
    <row r="439" customHeight="1" ht="12.75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  <c r="AC439" s="5"/>
      <c r="AD439" s="5"/>
    </row>
    <row r="440" customHeight="1" ht="12.75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  <c r="AC440" s="5"/>
      <c r="AD440" s="5"/>
    </row>
    <row r="441" customHeight="1" ht="12.75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  <c r="AC441" s="5"/>
      <c r="AD441" s="5"/>
    </row>
    <row r="442" customHeight="1" ht="12.75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  <c r="AC442" s="5"/>
      <c r="AD442" s="5"/>
    </row>
    <row r="443" customHeight="1" ht="12.75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  <c r="AC443" s="5"/>
      <c r="AD443" s="5"/>
    </row>
    <row r="444" customHeight="1" ht="12.75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  <c r="AC444" s="5"/>
      <c r="AD444" s="5"/>
    </row>
    <row r="445" customHeight="1" ht="12.75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  <c r="AC445" s="5"/>
      <c r="AD445" s="5"/>
    </row>
    <row r="446" customHeight="1" ht="12.75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  <c r="AC446" s="5"/>
      <c r="AD446" s="5"/>
    </row>
    <row r="447" customHeight="1" ht="12.75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  <c r="AC447" s="5"/>
      <c r="AD447" s="5"/>
    </row>
    <row r="448" customHeight="1" ht="12.75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  <c r="AC448" s="5"/>
      <c r="AD448" s="5"/>
    </row>
    <row r="449" customHeight="1" ht="12.75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  <c r="AC449" s="5"/>
      <c r="AD449" s="5"/>
    </row>
    <row r="450" customHeight="1" ht="12.75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  <c r="AC450" s="5"/>
      <c r="AD450" s="5"/>
    </row>
    <row r="451" customHeight="1" ht="12.75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  <c r="AC451" s="5"/>
      <c r="AD451" s="5"/>
    </row>
    <row r="452" customHeight="1" ht="12.75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  <c r="AC452" s="5"/>
      <c r="AD452" s="5"/>
    </row>
    <row r="453" customHeight="1" ht="12.75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  <c r="AC453" s="5"/>
      <c r="AD453" s="5"/>
    </row>
    <row r="454" customHeight="1" ht="12.75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  <c r="AC454" s="5"/>
      <c r="AD454" s="5"/>
    </row>
    <row r="455" customHeight="1" ht="12.75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  <c r="AC455" s="5"/>
      <c r="AD455" s="5"/>
    </row>
    <row r="456" customHeight="1" ht="12.75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  <c r="AC456" s="5"/>
      <c r="AD456" s="5"/>
    </row>
    <row r="457" customHeight="1" ht="12.75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  <c r="AC457" s="5"/>
      <c r="AD457" s="5"/>
    </row>
    <row r="458" customHeight="1" ht="12.75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  <c r="AC458" s="5"/>
      <c r="AD458" s="5"/>
    </row>
    <row r="459" customHeight="1" ht="12.75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  <c r="AC459" s="5"/>
      <c r="AD459" s="5"/>
    </row>
    <row r="460" customHeight="1" ht="12.75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  <c r="AC460" s="5"/>
      <c r="AD460" s="5"/>
    </row>
    <row r="461" customHeight="1" ht="12.75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  <c r="AC461" s="5"/>
      <c r="AD461" s="5"/>
    </row>
    <row r="462" customHeight="1" ht="12.75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  <c r="AC462" s="5"/>
      <c r="AD462" s="5"/>
    </row>
    <row r="463" customHeight="1" ht="12.75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  <c r="AC463" s="5"/>
      <c r="AD463" s="5"/>
    </row>
    <row r="464" customHeight="1" ht="12.75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  <c r="AC464" s="5"/>
      <c r="AD464" s="5"/>
    </row>
    <row r="465" customHeight="1" ht="12.75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  <c r="AC465" s="5"/>
      <c r="AD465" s="5"/>
    </row>
    <row r="466" customHeight="1" ht="12.75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  <c r="AC466" s="5"/>
      <c r="AD466" s="5"/>
    </row>
    <row r="467" customHeight="1" ht="12.75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  <c r="AC467" s="5"/>
      <c r="AD467" s="5"/>
    </row>
    <row r="468" customHeight="1" ht="12.75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  <c r="AC468" s="5"/>
      <c r="AD468" s="5"/>
    </row>
    <row r="469" customHeight="1" ht="12.75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  <c r="AC469" s="5"/>
      <c r="AD469" s="5"/>
    </row>
    <row r="470" customHeight="1" ht="12.75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  <c r="AC470" s="5"/>
      <c r="AD470" s="5"/>
    </row>
    <row r="471" customHeight="1" ht="12.75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  <c r="AC471" s="5"/>
      <c r="AD471" s="5"/>
    </row>
    <row r="472" customHeight="1" ht="12.75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  <c r="AC472" s="5"/>
      <c r="AD472" s="5"/>
    </row>
    <row r="473" customHeight="1" ht="12.75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  <c r="AC473" s="5"/>
      <c r="AD473" s="5"/>
    </row>
    <row r="474" customHeight="1" ht="12.75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  <c r="AC474" s="5"/>
      <c r="AD474" s="5"/>
    </row>
    <row r="475" customHeight="1" ht="12.75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  <c r="AC475" s="5"/>
      <c r="AD475" s="5"/>
    </row>
    <row r="476" customHeight="1" ht="12.75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  <c r="AC476" s="5"/>
      <c r="AD476" s="5"/>
    </row>
    <row r="477" customHeight="1" ht="12.75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  <c r="AC477" s="5"/>
      <c r="AD477" s="5"/>
    </row>
    <row r="478" customHeight="1" ht="12.75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  <c r="AC478" s="5"/>
      <c r="AD478" s="5"/>
    </row>
    <row r="479" customHeight="1" ht="12.75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  <c r="AC479" s="5"/>
      <c r="AD479" s="5"/>
    </row>
    <row r="480" customHeight="1" ht="12.75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  <c r="AC480" s="5"/>
      <c r="AD480" s="5"/>
    </row>
    <row r="481" customHeight="1" ht="12.75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  <c r="AC481" s="5"/>
      <c r="AD481" s="5"/>
    </row>
    <row r="482" customHeight="1" ht="12.75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  <c r="AC482" s="5"/>
      <c r="AD482" s="5"/>
    </row>
    <row r="483" customHeight="1" ht="12.75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  <c r="AC483" s="5"/>
      <c r="AD483" s="5"/>
    </row>
    <row r="484" customHeight="1" ht="12.75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  <c r="AC484" s="5"/>
      <c r="AD484" s="5"/>
    </row>
    <row r="485" customHeight="1" ht="12.75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  <c r="AC485" s="5"/>
      <c r="AD485" s="5"/>
    </row>
    <row r="486" customHeight="1" ht="12.75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  <c r="AC486" s="5"/>
      <c r="AD486" s="5"/>
    </row>
    <row r="487" customHeight="1" ht="12.75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  <c r="AC487" s="5"/>
      <c r="AD487" s="5"/>
    </row>
    <row r="488" customHeight="1" ht="12.75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  <c r="AC488" s="5"/>
      <c r="AD488" s="5"/>
    </row>
    <row r="489" customHeight="1" ht="12.75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  <c r="AC489" s="5"/>
      <c r="AD489" s="5"/>
    </row>
    <row r="490" customHeight="1" ht="12.75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  <c r="AC490" s="5"/>
      <c r="AD490" s="5"/>
    </row>
    <row r="491" customHeight="1" ht="12.75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  <c r="AC491" s="5"/>
      <c r="AD491" s="5"/>
    </row>
    <row r="492" customHeight="1" ht="12.75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  <c r="AC492" s="5"/>
      <c r="AD492" s="5"/>
    </row>
    <row r="493" customHeight="1" ht="12.75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  <c r="AC493" s="5"/>
      <c r="AD493" s="5"/>
    </row>
    <row r="494" customHeight="1" ht="12.75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  <c r="AC494" s="5"/>
      <c r="AD494" s="5"/>
    </row>
    <row r="495" customHeight="1" ht="12.75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  <c r="AC495" s="5"/>
      <c r="AD495" s="5"/>
    </row>
    <row r="496" customHeight="1" ht="12.75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  <c r="AC496" s="5"/>
      <c r="AD496" s="5"/>
    </row>
    <row r="497" customHeight="1" ht="12.75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  <c r="AC497" s="5"/>
      <c r="AD497" s="5"/>
    </row>
    <row r="498" customHeight="1" ht="12.75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  <c r="AC498" s="5"/>
      <c r="AD498" s="5"/>
    </row>
    <row r="499" customHeight="1" ht="12.75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  <c r="AC499" s="5"/>
      <c r="AD499" s="5"/>
    </row>
    <row r="500" customHeight="1" ht="12.75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  <c r="AC500" s="5"/>
      <c r="AD500" s="5"/>
    </row>
    <row r="501" customHeight="1" ht="12.75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  <c r="AC501" s="5"/>
      <c r="AD501" s="5"/>
    </row>
    <row r="502" customHeight="1" ht="12.75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  <c r="AC502" s="5"/>
      <c r="AD502" s="5"/>
    </row>
    <row r="503" customHeight="1" ht="12.75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  <c r="AC503" s="5"/>
      <c r="AD503" s="5"/>
    </row>
    <row r="504" customHeight="1" ht="12.75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  <c r="AC504" s="5"/>
      <c r="AD504" s="5"/>
    </row>
    <row r="505" customHeight="1" ht="12.75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  <c r="AC505" s="5"/>
      <c r="AD505" s="5"/>
    </row>
    <row r="506" customHeight="1" ht="12.75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  <c r="AC506" s="5"/>
      <c r="AD506" s="5"/>
    </row>
    <row r="507" customHeight="1" ht="12.75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  <c r="AC507" s="5"/>
      <c r="AD507" s="5"/>
    </row>
    <row r="508" customHeight="1" ht="12.75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  <c r="AC508" s="5"/>
      <c r="AD508" s="5"/>
    </row>
    <row r="509" customHeight="1" ht="12.75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  <c r="AC509" s="5"/>
      <c r="AD509" s="5"/>
    </row>
    <row r="510" customHeight="1" ht="12.75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  <c r="AC510" s="5"/>
      <c r="AD510" s="5"/>
    </row>
    <row r="511" customHeight="1" ht="12.75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  <c r="AC511" s="5"/>
      <c r="AD511" s="5"/>
    </row>
    <row r="512" customHeight="1" ht="12.75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  <c r="AC512" s="5"/>
      <c r="AD512" s="5"/>
    </row>
    <row r="513" customHeight="1" ht="12.75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  <c r="AC513" s="5"/>
      <c r="AD513" s="5"/>
    </row>
    <row r="514" customHeight="1" ht="12.75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  <c r="AC514" s="5"/>
      <c r="AD514" s="5"/>
    </row>
    <row r="515" customHeight="1" ht="12.75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  <c r="AC515" s="5"/>
      <c r="AD515" s="5"/>
    </row>
    <row r="516" customHeight="1" ht="12.75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  <c r="AC516" s="5"/>
      <c r="AD516" s="5"/>
    </row>
    <row r="517" customHeight="1" ht="12.75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  <c r="AC517" s="5"/>
      <c r="AD517" s="5"/>
    </row>
    <row r="518" customHeight="1" ht="12.75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  <c r="AC518" s="5"/>
      <c r="AD518" s="5"/>
    </row>
    <row r="519" customHeight="1" ht="12.75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  <c r="AC519" s="5"/>
      <c r="AD519" s="5"/>
    </row>
    <row r="520" customHeight="1" ht="12.75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  <c r="AC520" s="5"/>
      <c r="AD520" s="5"/>
    </row>
    <row r="521" customHeight="1" ht="12.75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  <c r="AC521" s="5"/>
      <c r="AD521" s="5"/>
    </row>
    <row r="522" customHeight="1" ht="12.75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  <c r="AC522" s="5"/>
      <c r="AD522" s="5"/>
    </row>
    <row r="523" customHeight="1" ht="12.75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  <c r="AC523" s="5"/>
      <c r="AD523" s="5"/>
    </row>
    <row r="524" customHeight="1" ht="12.75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  <c r="AC524" s="5"/>
      <c r="AD524" s="5"/>
    </row>
    <row r="525" customHeight="1" ht="12.75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  <c r="AC525" s="5"/>
      <c r="AD525" s="5"/>
    </row>
    <row r="526" customHeight="1" ht="12.75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  <c r="AC526" s="5"/>
      <c r="AD526" s="5"/>
    </row>
    <row r="527" customHeight="1" ht="12.75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  <c r="AC527" s="5"/>
      <c r="AD527" s="5"/>
    </row>
    <row r="528" customHeight="1" ht="12.75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  <c r="AC528" s="5"/>
      <c r="AD528" s="5"/>
    </row>
    <row r="529" customHeight="1" ht="12.75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  <c r="AC529" s="5"/>
      <c r="AD529" s="5"/>
    </row>
    <row r="530" customHeight="1" ht="12.75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  <c r="AC530" s="5"/>
      <c r="AD530" s="5"/>
    </row>
    <row r="531" customHeight="1" ht="12.75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  <c r="AC531" s="5"/>
      <c r="AD531" s="5"/>
    </row>
    <row r="532" customHeight="1" ht="12.75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  <c r="AC532" s="5"/>
      <c r="AD532" s="5"/>
    </row>
    <row r="533" customHeight="1" ht="12.75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  <c r="AC533" s="5"/>
      <c r="AD533" s="5"/>
    </row>
    <row r="534" customHeight="1" ht="12.75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  <c r="AC534" s="5"/>
      <c r="AD534" s="5"/>
    </row>
    <row r="535" customHeight="1" ht="12.75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  <c r="AC535" s="5"/>
      <c r="AD535" s="5"/>
    </row>
    <row r="536" customHeight="1" ht="12.75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  <c r="AC536" s="5"/>
      <c r="AD536" s="5"/>
    </row>
    <row r="537" customHeight="1" ht="12.75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  <c r="AC537" s="5"/>
      <c r="AD537" s="5"/>
    </row>
    <row r="538" customHeight="1" ht="12.75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  <c r="AC538" s="5"/>
      <c r="AD538" s="5"/>
    </row>
    <row r="539" customHeight="1" ht="12.75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  <c r="AC539" s="5"/>
      <c r="AD539" s="5"/>
    </row>
    <row r="540" customHeight="1" ht="12.75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  <c r="AC540" s="5"/>
      <c r="AD540" s="5"/>
    </row>
    <row r="541" customHeight="1" ht="12.75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  <c r="AC541" s="5"/>
      <c r="AD541" s="5"/>
    </row>
    <row r="542" customHeight="1" ht="12.75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  <c r="AC542" s="5"/>
      <c r="AD542" s="5"/>
    </row>
    <row r="543" customHeight="1" ht="12.75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  <c r="AC543" s="5"/>
      <c r="AD543" s="5"/>
    </row>
    <row r="544" customHeight="1" ht="12.75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  <c r="AC544" s="5"/>
      <c r="AD544" s="5"/>
    </row>
    <row r="545" customHeight="1" ht="12.75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  <c r="AC545" s="5"/>
      <c r="AD545" s="5"/>
    </row>
    <row r="546" customHeight="1" ht="12.75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  <c r="AC546" s="5"/>
      <c r="AD546" s="5"/>
    </row>
    <row r="547" customHeight="1" ht="12.75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  <c r="AC547" s="5"/>
      <c r="AD547" s="5"/>
    </row>
    <row r="548" customHeight="1" ht="12.75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  <c r="AC548" s="5"/>
      <c r="AD548" s="5"/>
    </row>
    <row r="549" customHeight="1" ht="12.75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  <c r="AC549" s="5"/>
      <c r="AD549" s="5"/>
    </row>
    <row r="550" customHeight="1" ht="12.75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  <c r="AC550" s="5"/>
      <c r="AD550" s="5"/>
    </row>
    <row r="551" customHeight="1" ht="12.75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  <c r="AC551" s="5"/>
      <c r="AD551" s="5"/>
    </row>
    <row r="552" customHeight="1" ht="12.75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  <c r="AC552" s="5"/>
      <c r="AD552" s="5"/>
    </row>
    <row r="553" customHeight="1" ht="12.75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  <c r="AC553" s="5"/>
      <c r="AD553" s="5"/>
    </row>
    <row r="554" customHeight="1" ht="12.75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  <c r="AC554" s="5"/>
      <c r="AD554" s="5"/>
    </row>
    <row r="555" customHeight="1" ht="12.75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  <c r="AC555" s="5"/>
      <c r="AD555" s="5"/>
    </row>
    <row r="556" customHeight="1" ht="12.75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  <c r="AC556" s="5"/>
      <c r="AD556" s="5"/>
    </row>
    <row r="557" customHeight="1" ht="12.75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  <c r="AC557" s="5"/>
      <c r="AD557" s="5"/>
    </row>
    <row r="558" customHeight="1" ht="12.75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  <c r="AC558" s="5"/>
      <c r="AD558" s="5"/>
    </row>
    <row r="559" customHeight="1" ht="12.75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  <c r="AC559" s="5"/>
      <c r="AD559" s="5"/>
    </row>
    <row r="560" customHeight="1" ht="12.75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  <c r="AC560" s="5"/>
      <c r="AD560" s="5"/>
    </row>
    <row r="561" customHeight="1" ht="12.75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  <c r="AC561" s="5"/>
      <c r="AD561" s="5"/>
    </row>
    <row r="562" customHeight="1" ht="12.75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  <c r="AC562" s="5"/>
      <c r="AD562" s="5"/>
    </row>
    <row r="563" customHeight="1" ht="12.75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  <c r="AC563" s="5"/>
      <c r="AD563" s="5"/>
    </row>
    <row r="564" customHeight="1" ht="12.75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  <c r="AC564" s="5"/>
      <c r="AD564" s="5"/>
    </row>
    <row r="565" customHeight="1" ht="12.75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  <c r="AC565" s="5"/>
      <c r="AD565" s="5"/>
    </row>
    <row r="566" customHeight="1" ht="12.75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  <c r="AC566" s="5"/>
      <c r="AD566" s="5"/>
    </row>
    <row r="567" customHeight="1" ht="12.75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  <c r="AC567" s="5"/>
      <c r="AD567" s="5"/>
    </row>
    <row r="568" customHeight="1" ht="12.75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  <c r="AC568" s="5"/>
      <c r="AD568" s="5"/>
    </row>
    <row r="569" customHeight="1" ht="12.75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  <c r="AC569" s="5"/>
      <c r="AD569" s="5"/>
    </row>
    <row r="570" customHeight="1" ht="12.75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  <c r="AC570" s="5"/>
      <c r="AD570" s="5"/>
    </row>
    <row r="571" customHeight="1" ht="12.75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  <c r="AC571" s="5"/>
      <c r="AD571" s="5"/>
    </row>
    <row r="572" customHeight="1" ht="12.75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  <c r="AC572" s="5"/>
      <c r="AD572" s="5"/>
    </row>
    <row r="573" customHeight="1" ht="12.75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  <c r="AC573" s="5"/>
      <c r="AD573" s="5"/>
    </row>
    <row r="574" customHeight="1" ht="12.75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  <c r="AC574" s="5"/>
      <c r="AD574" s="5"/>
    </row>
    <row r="575" customHeight="1" ht="12.75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  <c r="AC575" s="5"/>
      <c r="AD575" s="5"/>
    </row>
    <row r="576" customHeight="1" ht="12.75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  <c r="AC576" s="5"/>
      <c r="AD576" s="5"/>
    </row>
    <row r="577" customHeight="1" ht="12.75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  <c r="AC577" s="5"/>
      <c r="AD577" s="5"/>
    </row>
    <row r="578" customHeight="1" ht="12.75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  <c r="AC578" s="5"/>
      <c r="AD578" s="5"/>
    </row>
    <row r="579" customHeight="1" ht="12.75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  <c r="AC579" s="5"/>
      <c r="AD579" s="5"/>
    </row>
    <row r="580" customHeight="1" ht="12.75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  <c r="AC580" s="5"/>
      <c r="AD580" s="5"/>
    </row>
    <row r="581" customHeight="1" ht="12.75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  <c r="AC581" s="5"/>
      <c r="AD581" s="5"/>
    </row>
    <row r="582" customHeight="1" ht="12.75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  <c r="AC582" s="5"/>
      <c r="AD582" s="5"/>
    </row>
    <row r="583" customHeight="1" ht="12.75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  <c r="AC583" s="5"/>
      <c r="AD583" s="5"/>
    </row>
    <row r="584" customHeight="1" ht="12.75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  <c r="AC584" s="5"/>
      <c r="AD584" s="5"/>
    </row>
    <row r="585" customHeight="1" ht="12.75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  <c r="AC585" s="5"/>
      <c r="AD585" s="5"/>
    </row>
    <row r="586" customHeight="1" ht="12.75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  <c r="AC586" s="5"/>
      <c r="AD586" s="5"/>
    </row>
    <row r="587" customHeight="1" ht="12.75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  <c r="AC587" s="5"/>
      <c r="AD587" s="5"/>
    </row>
    <row r="588" customHeight="1" ht="12.75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  <c r="AC588" s="5"/>
      <c r="AD588" s="5"/>
    </row>
    <row r="589" customHeight="1" ht="12.75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  <c r="AC589" s="5"/>
      <c r="AD589" s="5"/>
    </row>
    <row r="590" customHeight="1" ht="12.75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  <c r="AC590" s="5"/>
      <c r="AD590" s="5"/>
    </row>
    <row r="591" customHeight="1" ht="12.75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  <c r="AC591" s="5"/>
      <c r="AD591" s="5"/>
    </row>
    <row r="592" customHeight="1" ht="12.75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  <c r="AC592" s="5"/>
      <c r="AD592" s="5"/>
    </row>
    <row r="593" customHeight="1" ht="12.75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  <c r="AC593" s="5"/>
      <c r="AD593" s="5"/>
    </row>
    <row r="594" customHeight="1" ht="12.75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  <c r="AC594" s="5"/>
      <c r="AD594" s="5"/>
    </row>
    <row r="595" customHeight="1" ht="12.75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  <c r="AC595" s="5"/>
      <c r="AD595" s="5"/>
    </row>
    <row r="596" customHeight="1" ht="12.75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  <c r="AC596" s="5"/>
      <c r="AD596" s="5"/>
    </row>
    <row r="597" customHeight="1" ht="12.75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  <c r="AC597" s="5"/>
      <c r="AD597" s="5"/>
    </row>
    <row r="598" customHeight="1" ht="12.75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  <c r="AC598" s="5"/>
      <c r="AD598" s="5"/>
    </row>
    <row r="599" customHeight="1" ht="12.75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  <c r="AC599" s="5"/>
      <c r="AD599" s="5"/>
    </row>
    <row r="600" customHeight="1" ht="12.75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  <c r="AC600" s="5"/>
      <c r="AD600" s="5"/>
    </row>
    <row r="601" customHeight="1" ht="12.75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  <c r="AC601" s="5"/>
      <c r="AD601" s="5"/>
    </row>
    <row r="602" customHeight="1" ht="12.75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  <c r="AC602" s="5"/>
      <c r="AD602" s="5"/>
    </row>
    <row r="603" customHeight="1" ht="12.75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  <c r="AC603" s="5"/>
      <c r="AD603" s="5"/>
    </row>
    <row r="604" customHeight="1" ht="12.75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  <c r="AC604" s="5"/>
      <c r="AD604" s="5"/>
    </row>
    <row r="605" customHeight="1" ht="12.75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  <c r="AC605" s="5"/>
      <c r="AD605" s="5"/>
    </row>
    <row r="606" customHeight="1" ht="12.75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  <c r="AC606" s="5"/>
      <c r="AD606" s="5"/>
    </row>
    <row r="607" customHeight="1" ht="12.75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  <c r="AC607" s="5"/>
      <c r="AD607" s="5"/>
    </row>
    <row r="608" customHeight="1" ht="12.75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  <c r="AC608" s="5"/>
      <c r="AD608" s="5"/>
    </row>
    <row r="609" customHeight="1" ht="12.75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  <c r="AC609" s="5"/>
      <c r="AD609" s="5"/>
    </row>
    <row r="610" customHeight="1" ht="12.75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  <c r="AC610" s="5"/>
      <c r="AD610" s="5"/>
    </row>
    <row r="611" customHeight="1" ht="12.75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  <c r="AC611" s="5"/>
      <c r="AD611" s="5"/>
    </row>
    <row r="612" customHeight="1" ht="12.75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  <c r="AC612" s="5"/>
      <c r="AD612" s="5"/>
    </row>
    <row r="613" customHeight="1" ht="12.75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  <c r="AC613" s="5"/>
      <c r="AD613" s="5"/>
    </row>
    <row r="614" customHeight="1" ht="12.75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  <c r="AC614" s="5"/>
      <c r="AD614" s="5"/>
    </row>
    <row r="615" customHeight="1" ht="12.75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  <c r="AC615" s="5"/>
      <c r="AD615" s="5"/>
    </row>
    <row r="616" customHeight="1" ht="12.75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  <c r="AC616" s="5"/>
      <c r="AD616" s="5"/>
    </row>
    <row r="617" customHeight="1" ht="12.75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  <c r="AC617" s="5"/>
      <c r="AD617" s="5"/>
    </row>
    <row r="618" customHeight="1" ht="12.75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  <c r="AC618" s="5"/>
      <c r="AD618" s="5"/>
    </row>
    <row r="619" customHeight="1" ht="12.75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  <c r="AC619" s="5"/>
      <c r="AD619" s="5"/>
    </row>
    <row r="620" customHeight="1" ht="12.75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  <c r="AC620" s="5"/>
      <c r="AD620" s="5"/>
    </row>
    <row r="621" customHeight="1" ht="12.75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  <c r="AC621" s="5"/>
      <c r="AD621" s="5"/>
    </row>
    <row r="622" customHeight="1" ht="12.75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  <c r="AC622" s="5"/>
      <c r="AD622" s="5"/>
    </row>
    <row r="623" customHeight="1" ht="12.75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  <c r="AC623" s="5"/>
      <c r="AD623" s="5"/>
    </row>
    <row r="624" customHeight="1" ht="12.75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  <c r="AC624" s="5"/>
      <c r="AD624" s="5"/>
    </row>
    <row r="625" customHeight="1" ht="12.75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  <c r="AC625" s="5"/>
      <c r="AD625" s="5"/>
    </row>
    <row r="626" customHeight="1" ht="12.75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  <c r="AC626" s="5"/>
      <c r="AD626" s="5"/>
    </row>
    <row r="627" customHeight="1" ht="12.75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  <c r="AC627" s="5"/>
      <c r="AD627" s="5"/>
    </row>
    <row r="628" customHeight="1" ht="12.75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  <c r="AC628" s="5"/>
      <c r="AD628" s="5"/>
    </row>
    <row r="629" customHeight="1" ht="12.75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  <c r="AC629" s="5"/>
      <c r="AD629" s="5"/>
    </row>
    <row r="630" customHeight="1" ht="12.75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  <c r="AC630" s="5"/>
      <c r="AD630" s="5"/>
    </row>
    <row r="631" customHeight="1" ht="12.75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  <c r="AC631" s="5"/>
      <c r="AD631" s="5"/>
    </row>
    <row r="632" customHeight="1" ht="12.75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  <c r="AC632" s="5"/>
      <c r="AD632" s="5"/>
    </row>
    <row r="633" customHeight="1" ht="12.75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  <c r="AC633" s="5"/>
      <c r="AD633" s="5"/>
    </row>
    <row r="634" customHeight="1" ht="12.75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  <c r="AC634" s="5"/>
      <c r="AD634" s="5"/>
    </row>
    <row r="635" customHeight="1" ht="12.75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  <c r="AC635" s="5"/>
      <c r="AD635" s="5"/>
    </row>
    <row r="636" customHeight="1" ht="12.75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  <c r="AC636" s="5"/>
      <c r="AD636" s="5"/>
    </row>
    <row r="637" customHeight="1" ht="12.75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  <c r="AC637" s="5"/>
      <c r="AD637" s="5"/>
    </row>
    <row r="638" customHeight="1" ht="12.75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  <c r="AC638" s="5"/>
      <c r="AD638" s="5"/>
    </row>
    <row r="639" customHeight="1" ht="12.75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  <c r="AC639" s="5"/>
      <c r="AD639" s="5"/>
    </row>
    <row r="640" customHeight="1" ht="12.75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  <c r="AC640" s="5"/>
      <c r="AD640" s="5"/>
    </row>
    <row r="641" customHeight="1" ht="12.75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  <c r="AC641" s="5"/>
      <c r="AD641" s="5"/>
    </row>
    <row r="642" customHeight="1" ht="12.75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  <c r="AC642" s="5"/>
      <c r="AD642" s="5"/>
    </row>
    <row r="643" customHeight="1" ht="12.75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  <c r="AC643" s="5"/>
      <c r="AD643" s="5"/>
    </row>
    <row r="644" customHeight="1" ht="12.75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  <c r="AC644" s="5"/>
      <c r="AD644" s="5"/>
    </row>
    <row r="645" customHeight="1" ht="12.75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  <c r="AC645" s="5"/>
      <c r="AD645" s="5"/>
    </row>
    <row r="646" customHeight="1" ht="12.75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  <c r="AC646" s="5"/>
      <c r="AD646" s="5"/>
    </row>
    <row r="647" customHeight="1" ht="12.75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  <c r="AC647" s="5"/>
      <c r="AD647" s="5"/>
    </row>
    <row r="648" customHeight="1" ht="12.75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  <c r="AC648" s="5"/>
      <c r="AD648" s="5"/>
    </row>
    <row r="649" customHeight="1" ht="12.75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  <c r="AC649" s="5"/>
      <c r="AD649" s="5"/>
    </row>
    <row r="650" customHeight="1" ht="12.75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  <c r="AC650" s="5"/>
      <c r="AD650" s="5"/>
    </row>
    <row r="651" customHeight="1" ht="12.75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  <c r="AC651" s="5"/>
      <c r="AD651" s="5"/>
    </row>
    <row r="652" customHeight="1" ht="12.75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  <c r="AC652" s="5"/>
      <c r="AD652" s="5"/>
    </row>
    <row r="653" customHeight="1" ht="12.75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  <c r="AC653" s="5"/>
      <c r="AD653" s="5"/>
    </row>
    <row r="654" customHeight="1" ht="12.75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  <c r="AC654" s="5"/>
      <c r="AD654" s="5"/>
    </row>
    <row r="655" customHeight="1" ht="12.75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  <c r="AC655" s="5"/>
      <c r="AD655" s="5"/>
    </row>
    <row r="656" customHeight="1" ht="12.75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  <c r="AC656" s="5"/>
      <c r="AD656" s="5"/>
    </row>
    <row r="657" customHeight="1" ht="12.75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  <c r="AC657" s="5"/>
      <c r="AD657" s="5"/>
    </row>
    <row r="658" customHeight="1" ht="12.75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  <c r="AC658" s="5"/>
      <c r="AD658" s="5"/>
    </row>
    <row r="659" customHeight="1" ht="12.75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  <c r="AC659" s="5"/>
      <c r="AD659" s="5"/>
    </row>
    <row r="660" customHeight="1" ht="12.75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  <c r="AC660" s="5"/>
      <c r="AD660" s="5"/>
    </row>
    <row r="661" customHeight="1" ht="12.75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  <c r="AC661" s="5"/>
      <c r="AD661" s="5"/>
    </row>
    <row r="662" customHeight="1" ht="12.75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  <c r="AC662" s="5"/>
      <c r="AD662" s="5"/>
    </row>
    <row r="663" customHeight="1" ht="12.75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  <c r="AC663" s="5"/>
      <c r="AD663" s="5"/>
    </row>
    <row r="664" customHeight="1" ht="12.75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  <c r="AC664" s="5"/>
      <c r="AD664" s="5"/>
    </row>
    <row r="665" customHeight="1" ht="12.75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  <c r="AC665" s="5"/>
      <c r="AD665" s="5"/>
    </row>
    <row r="666" customHeight="1" ht="12.75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  <c r="AC666" s="5"/>
      <c r="AD666" s="5"/>
    </row>
    <row r="667" customHeight="1" ht="12.75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  <c r="AC667" s="5"/>
      <c r="AD667" s="5"/>
    </row>
    <row r="668" customHeight="1" ht="12.75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  <c r="AC668" s="5"/>
      <c r="AD668" s="5"/>
    </row>
    <row r="669" customHeight="1" ht="12.75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  <c r="AC669" s="5"/>
      <c r="AD669" s="5"/>
    </row>
    <row r="670" customHeight="1" ht="12.75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  <c r="AC670" s="5"/>
      <c r="AD670" s="5"/>
    </row>
    <row r="671" customHeight="1" ht="12.75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  <c r="AC671" s="5"/>
      <c r="AD671" s="5"/>
    </row>
    <row r="672" customHeight="1" ht="12.75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  <c r="AC672" s="5"/>
      <c r="AD672" s="5"/>
    </row>
    <row r="673" customHeight="1" ht="12.75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  <c r="AC673" s="5"/>
      <c r="AD673" s="5"/>
    </row>
    <row r="674" customHeight="1" ht="12.75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  <c r="AC674" s="5"/>
      <c r="AD674" s="5"/>
    </row>
    <row r="675" customHeight="1" ht="12.75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  <c r="AC675" s="5"/>
      <c r="AD675" s="5"/>
    </row>
    <row r="676" customHeight="1" ht="12.75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  <c r="AC676" s="5"/>
      <c r="AD676" s="5"/>
    </row>
    <row r="677" customHeight="1" ht="12.75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  <c r="AC677" s="5"/>
      <c r="AD677" s="5"/>
    </row>
    <row r="678" customHeight="1" ht="12.75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  <c r="AC678" s="5"/>
      <c r="AD678" s="5"/>
    </row>
    <row r="679" customHeight="1" ht="12.75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  <c r="AC679" s="5"/>
      <c r="AD679" s="5"/>
    </row>
    <row r="680" customHeight="1" ht="12.75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  <c r="AC680" s="5"/>
      <c r="AD680" s="5"/>
    </row>
    <row r="681" customHeight="1" ht="12.75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  <c r="AC681" s="5"/>
      <c r="AD681" s="5"/>
    </row>
    <row r="682" customHeight="1" ht="12.75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  <c r="AC682" s="5"/>
      <c r="AD682" s="5"/>
    </row>
    <row r="683" customHeight="1" ht="12.75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  <c r="AC683" s="5"/>
      <c r="AD683" s="5"/>
    </row>
    <row r="684" customHeight="1" ht="12.75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  <c r="AC684" s="5"/>
      <c r="AD684" s="5"/>
    </row>
    <row r="685" customHeight="1" ht="12.75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  <c r="AC685" s="5"/>
      <c r="AD685" s="5"/>
    </row>
    <row r="686" customHeight="1" ht="12.75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  <c r="AC686" s="5"/>
      <c r="AD686" s="5"/>
    </row>
    <row r="687" customHeight="1" ht="12.75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  <c r="AC687" s="5"/>
      <c r="AD687" s="5"/>
    </row>
    <row r="688" customHeight="1" ht="12.75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  <c r="AC688" s="5"/>
      <c r="AD688" s="5"/>
    </row>
    <row r="689" customHeight="1" ht="12.75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  <c r="AC689" s="5"/>
      <c r="AD689" s="5"/>
    </row>
    <row r="690" customHeight="1" ht="12.75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  <c r="AC690" s="5"/>
      <c r="AD690" s="5"/>
    </row>
    <row r="691" customHeight="1" ht="12.75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  <c r="AC691" s="5"/>
      <c r="AD691" s="5"/>
    </row>
    <row r="692" customHeight="1" ht="12.75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  <c r="AC692" s="5"/>
      <c r="AD692" s="5"/>
    </row>
    <row r="693" customHeight="1" ht="12.75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  <c r="AC693" s="5"/>
      <c r="AD693" s="5"/>
    </row>
    <row r="694" customHeight="1" ht="12.75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  <c r="AC694" s="5"/>
      <c r="AD694" s="5"/>
    </row>
    <row r="695" customHeight="1" ht="12.75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  <c r="AC695" s="5"/>
      <c r="AD695" s="5"/>
    </row>
    <row r="696" customHeight="1" ht="12.75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  <c r="AC696" s="5"/>
      <c r="AD696" s="5"/>
    </row>
    <row r="697" customHeight="1" ht="12.75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  <c r="AC697" s="5"/>
      <c r="AD697" s="5"/>
    </row>
    <row r="698" customHeight="1" ht="12.75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  <c r="AC698" s="5"/>
      <c r="AD698" s="5"/>
    </row>
    <row r="699" customHeight="1" ht="12.75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  <c r="AC699" s="5"/>
      <c r="AD699" s="5"/>
    </row>
    <row r="700" customHeight="1" ht="12.75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  <c r="AC700" s="5"/>
      <c r="AD700" s="5"/>
    </row>
    <row r="701" customHeight="1" ht="12.75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  <c r="AC701" s="5"/>
      <c r="AD701" s="5"/>
    </row>
    <row r="702" customHeight="1" ht="12.75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  <c r="AC702" s="5"/>
      <c r="AD702" s="5"/>
    </row>
    <row r="703" customHeight="1" ht="12.75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  <c r="AC703" s="5"/>
      <c r="AD703" s="5"/>
    </row>
    <row r="704" customHeight="1" ht="12.75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  <c r="AC704" s="5"/>
      <c r="AD704" s="5"/>
    </row>
    <row r="705" customHeight="1" ht="12.75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  <c r="AC705" s="5"/>
      <c r="AD705" s="5"/>
    </row>
    <row r="706" customHeight="1" ht="12.75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  <c r="AC706" s="5"/>
      <c r="AD706" s="5"/>
    </row>
    <row r="707" customHeight="1" ht="12.75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  <c r="AC707" s="5"/>
      <c r="AD707" s="5"/>
    </row>
    <row r="708" customHeight="1" ht="12.75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  <c r="AC708" s="5"/>
      <c r="AD708" s="5"/>
    </row>
    <row r="709" customHeight="1" ht="12.75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  <c r="AC709" s="5"/>
      <c r="AD709" s="5"/>
    </row>
    <row r="710" customHeight="1" ht="12.75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  <c r="AC710" s="5"/>
      <c r="AD710" s="5"/>
    </row>
    <row r="711" customHeight="1" ht="12.75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  <c r="AC711" s="5"/>
      <c r="AD711" s="5"/>
    </row>
    <row r="712" customHeight="1" ht="12.75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  <c r="AC712" s="5"/>
      <c r="AD712" s="5"/>
    </row>
    <row r="713" customHeight="1" ht="12.75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  <c r="AC713" s="5"/>
      <c r="AD713" s="5"/>
    </row>
    <row r="714" customHeight="1" ht="12.75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  <c r="AC714" s="5"/>
      <c r="AD714" s="5"/>
    </row>
    <row r="715" customHeight="1" ht="12.75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  <c r="AC715" s="5"/>
      <c r="AD715" s="5"/>
    </row>
    <row r="716" customHeight="1" ht="12.75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  <c r="AC716" s="5"/>
      <c r="AD716" s="5"/>
    </row>
    <row r="717" customHeight="1" ht="12.75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  <c r="AC717" s="5"/>
      <c r="AD717" s="5"/>
    </row>
    <row r="718" customHeight="1" ht="12.75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  <c r="AC718" s="5"/>
      <c r="AD718" s="5"/>
    </row>
    <row r="719" customHeight="1" ht="12.75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  <c r="AC719" s="5"/>
      <c r="AD719" s="5"/>
    </row>
    <row r="720" customHeight="1" ht="12.75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  <c r="AC720" s="5"/>
      <c r="AD720" s="5"/>
    </row>
    <row r="721" customHeight="1" ht="12.75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  <c r="AC721" s="5"/>
      <c r="AD721" s="5"/>
    </row>
    <row r="722" customHeight="1" ht="12.75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  <c r="AC722" s="5"/>
      <c r="AD722" s="5"/>
    </row>
    <row r="723" customHeight="1" ht="12.75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  <c r="AC723" s="5"/>
      <c r="AD723" s="5"/>
    </row>
    <row r="724" customHeight="1" ht="12.75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  <c r="AC724" s="5"/>
      <c r="AD724" s="5"/>
    </row>
    <row r="725" customHeight="1" ht="12.75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  <c r="AC725" s="5"/>
      <c r="AD725" s="5"/>
    </row>
    <row r="726" customHeight="1" ht="12.75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  <c r="AC726" s="5"/>
      <c r="AD726" s="5"/>
    </row>
    <row r="727" customHeight="1" ht="12.75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  <c r="AC727" s="5"/>
      <c r="AD727" s="5"/>
    </row>
    <row r="728" customHeight="1" ht="12.75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  <c r="AC728" s="5"/>
      <c r="AD728" s="5"/>
    </row>
    <row r="729" customHeight="1" ht="12.75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  <c r="AC729" s="5"/>
      <c r="AD729" s="5"/>
    </row>
    <row r="730" customHeight="1" ht="12.75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  <c r="AC730" s="5"/>
      <c r="AD730" s="5"/>
    </row>
    <row r="731" customHeight="1" ht="12.75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  <c r="AC731" s="5"/>
      <c r="AD731" s="5"/>
    </row>
    <row r="732" customHeight="1" ht="12.75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  <c r="AC732" s="5"/>
      <c r="AD732" s="5"/>
    </row>
    <row r="733" customHeight="1" ht="12.75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  <c r="AC733" s="5"/>
      <c r="AD733" s="5"/>
    </row>
    <row r="734" customHeight="1" ht="12.75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  <c r="AC734" s="5"/>
      <c r="AD734" s="5"/>
    </row>
    <row r="735" customHeight="1" ht="12.75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  <c r="AC735" s="5"/>
      <c r="AD735" s="5"/>
    </row>
    <row r="736" customHeight="1" ht="12.75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  <c r="AC736" s="5"/>
      <c r="AD736" s="5"/>
    </row>
    <row r="737" customHeight="1" ht="12.75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  <c r="AC737" s="5"/>
      <c r="AD737" s="5"/>
    </row>
    <row r="738" customHeight="1" ht="12.75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  <c r="AC738" s="5"/>
      <c r="AD738" s="5"/>
    </row>
    <row r="739" customHeight="1" ht="12.75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  <c r="AC739" s="5"/>
      <c r="AD739" s="5"/>
    </row>
    <row r="740" customHeight="1" ht="12.75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  <c r="AC740" s="5"/>
      <c r="AD740" s="5"/>
    </row>
    <row r="741" customHeight="1" ht="12.75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  <c r="AC741" s="5"/>
      <c r="AD741" s="5"/>
    </row>
    <row r="742" customHeight="1" ht="12.75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  <c r="AC742" s="5"/>
      <c r="AD742" s="5"/>
    </row>
    <row r="743" customHeight="1" ht="12.75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  <c r="AC743" s="5"/>
      <c r="AD743" s="5"/>
    </row>
    <row r="744" customHeight="1" ht="12.75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  <c r="AC744" s="5"/>
      <c r="AD744" s="5"/>
    </row>
    <row r="745" customHeight="1" ht="12.75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  <c r="AC745" s="5"/>
      <c r="AD745" s="5"/>
    </row>
    <row r="746" customHeight="1" ht="12.75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  <c r="AC746" s="5"/>
      <c r="AD746" s="5"/>
    </row>
    <row r="747" customHeight="1" ht="12.75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  <c r="AC747" s="5"/>
      <c r="AD747" s="5"/>
    </row>
    <row r="748" customHeight="1" ht="12.75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  <c r="AC748" s="5"/>
      <c r="AD748" s="5"/>
    </row>
    <row r="749" customHeight="1" ht="12.75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  <c r="AC749" s="5"/>
      <c r="AD749" s="5"/>
    </row>
    <row r="750" customHeight="1" ht="12.75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  <c r="AC750" s="5"/>
      <c r="AD750" s="5"/>
    </row>
    <row r="751" customHeight="1" ht="12.75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  <c r="AC751" s="5"/>
      <c r="AD751" s="5"/>
    </row>
    <row r="752" customHeight="1" ht="12.75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  <c r="AC752" s="5"/>
      <c r="AD752" s="5"/>
    </row>
    <row r="753" customHeight="1" ht="12.75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  <c r="AC753" s="5"/>
      <c r="AD753" s="5"/>
    </row>
    <row r="754" customHeight="1" ht="12.75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  <c r="AC754" s="5"/>
      <c r="AD754" s="5"/>
    </row>
    <row r="755" customHeight="1" ht="12.75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  <c r="AC755" s="5"/>
      <c r="AD755" s="5"/>
    </row>
    <row r="756" customHeight="1" ht="12.75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  <c r="AC756" s="5"/>
      <c r="AD756" s="5"/>
    </row>
    <row r="757" customHeight="1" ht="12.75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  <c r="AC757" s="5"/>
      <c r="AD757" s="5"/>
    </row>
    <row r="758" customHeight="1" ht="12.75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  <c r="AC758" s="5"/>
      <c r="AD758" s="5"/>
    </row>
    <row r="759" customHeight="1" ht="12.75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  <c r="AC759" s="5"/>
      <c r="AD759" s="5"/>
    </row>
    <row r="760" customHeight="1" ht="12.75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  <c r="AC760" s="5"/>
      <c r="AD760" s="5"/>
    </row>
    <row r="761" customHeight="1" ht="12.75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  <c r="AC761" s="5"/>
      <c r="AD761" s="5"/>
    </row>
    <row r="762" customHeight="1" ht="12.75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  <c r="AC762" s="5"/>
      <c r="AD762" s="5"/>
    </row>
    <row r="763" customHeight="1" ht="12.75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  <c r="AC763" s="5"/>
      <c r="AD763" s="5"/>
    </row>
    <row r="764" customHeight="1" ht="12.75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  <c r="AC764" s="5"/>
      <c r="AD764" s="5"/>
    </row>
    <row r="765" customHeight="1" ht="12.75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  <c r="AC765" s="5"/>
      <c r="AD765" s="5"/>
    </row>
    <row r="766" customHeight="1" ht="12.75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  <c r="AC766" s="5"/>
      <c r="AD766" s="5"/>
    </row>
    <row r="767" customHeight="1" ht="12.75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  <c r="AC767" s="5"/>
      <c r="AD767" s="5"/>
    </row>
    <row r="768" customHeight="1" ht="12.75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  <c r="AC768" s="5"/>
      <c r="AD768" s="5"/>
    </row>
    <row r="769" customHeight="1" ht="12.75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  <c r="AC769" s="5"/>
      <c r="AD769" s="5"/>
    </row>
    <row r="770" customHeight="1" ht="12.75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  <c r="AC770" s="5"/>
      <c r="AD770" s="5"/>
    </row>
    <row r="771" customHeight="1" ht="12.75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  <c r="AC771" s="5"/>
      <c r="AD771" s="5"/>
    </row>
    <row r="772" customHeight="1" ht="12.75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  <c r="AC772" s="5"/>
      <c r="AD772" s="5"/>
    </row>
    <row r="773" customHeight="1" ht="12.75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  <c r="AC773" s="5"/>
      <c r="AD773" s="5"/>
    </row>
    <row r="774" customHeight="1" ht="12.75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  <c r="AC774" s="5"/>
      <c r="AD774" s="5"/>
    </row>
    <row r="775" customHeight="1" ht="12.75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  <c r="AC775" s="5"/>
      <c r="AD775" s="5"/>
    </row>
    <row r="776" customHeight="1" ht="12.75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  <c r="AC776" s="5"/>
      <c r="AD776" s="5"/>
    </row>
    <row r="777" customHeight="1" ht="12.75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  <c r="AC777" s="5"/>
      <c r="AD777" s="5"/>
    </row>
    <row r="778" customHeight="1" ht="12.75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  <c r="AC778" s="5"/>
      <c r="AD778" s="5"/>
    </row>
    <row r="779" customHeight="1" ht="12.75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  <c r="AC779" s="5"/>
      <c r="AD779" s="5"/>
    </row>
    <row r="780" customHeight="1" ht="12.75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  <c r="AC780" s="5"/>
      <c r="AD780" s="5"/>
    </row>
    <row r="781" customHeight="1" ht="12.75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  <c r="AC781" s="5"/>
      <c r="AD781" s="5"/>
    </row>
    <row r="782" customHeight="1" ht="12.75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  <c r="AC782" s="5"/>
      <c r="AD782" s="5"/>
    </row>
    <row r="783" customHeight="1" ht="12.75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  <c r="AC783" s="5"/>
      <c r="AD783" s="5"/>
    </row>
    <row r="784" customHeight="1" ht="12.75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  <c r="AC784" s="5"/>
      <c r="AD784" s="5"/>
    </row>
    <row r="785" customHeight="1" ht="12.75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  <c r="AC785" s="5"/>
      <c r="AD785" s="5"/>
    </row>
    <row r="786" customHeight="1" ht="12.75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  <c r="AC786" s="5"/>
      <c r="AD786" s="5"/>
    </row>
    <row r="787" customHeight="1" ht="12.75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  <c r="AC787" s="5"/>
      <c r="AD787" s="5"/>
    </row>
    <row r="788" customHeight="1" ht="12.75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  <c r="AC788" s="5"/>
      <c r="AD788" s="5"/>
    </row>
    <row r="789" customHeight="1" ht="12.75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  <c r="AC789" s="5"/>
      <c r="AD789" s="5"/>
    </row>
    <row r="790" customHeight="1" ht="12.75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  <c r="AC790" s="5"/>
      <c r="AD790" s="5"/>
    </row>
    <row r="791" customHeight="1" ht="12.75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  <c r="AC791" s="5"/>
      <c r="AD791" s="5"/>
    </row>
    <row r="792" customHeight="1" ht="12.75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  <c r="AC792" s="5"/>
      <c r="AD792" s="5"/>
    </row>
    <row r="793" customHeight="1" ht="12.75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  <c r="AC793" s="5"/>
      <c r="AD793" s="5"/>
    </row>
    <row r="794" customHeight="1" ht="12.75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  <c r="AC794" s="5"/>
      <c r="AD794" s="5"/>
    </row>
    <row r="795" customHeight="1" ht="12.75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  <c r="AC795" s="5"/>
      <c r="AD795" s="5"/>
    </row>
    <row r="796" customHeight="1" ht="12.75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  <c r="AC796" s="5"/>
      <c r="AD796" s="5"/>
    </row>
    <row r="797" customHeight="1" ht="12.75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  <c r="AC797" s="5"/>
      <c r="AD797" s="5"/>
    </row>
    <row r="798" customHeight="1" ht="12.75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  <c r="AC798" s="5"/>
      <c r="AD798" s="5"/>
    </row>
    <row r="799" customHeight="1" ht="12.75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  <c r="AC799" s="5"/>
      <c r="AD799" s="5"/>
    </row>
    <row r="800" customHeight="1" ht="12.75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  <c r="AC800" s="5"/>
      <c r="AD800" s="5"/>
    </row>
    <row r="801" customHeight="1" ht="12.75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  <c r="AC801" s="5"/>
      <c r="AD801" s="5"/>
    </row>
    <row r="802" customHeight="1" ht="12.75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  <c r="AC802" s="5"/>
      <c r="AD802" s="5"/>
    </row>
    <row r="803" customHeight="1" ht="12.75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  <c r="AC803" s="5"/>
      <c r="AD803" s="5"/>
    </row>
    <row r="804" customHeight="1" ht="12.75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  <c r="AC804" s="5"/>
      <c r="AD804" s="5"/>
    </row>
    <row r="805" customHeight="1" ht="12.75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  <c r="AC805" s="5"/>
      <c r="AD805" s="5"/>
    </row>
    <row r="806" customHeight="1" ht="12.75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  <c r="AC806" s="5"/>
      <c r="AD806" s="5"/>
    </row>
    <row r="807" customHeight="1" ht="12.75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  <c r="AC807" s="5"/>
      <c r="AD807" s="5"/>
    </row>
    <row r="808" customHeight="1" ht="12.75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  <c r="AC808" s="5"/>
      <c r="AD808" s="5"/>
    </row>
    <row r="809" customHeight="1" ht="12.75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  <c r="AC809" s="5"/>
      <c r="AD809" s="5"/>
    </row>
    <row r="810" customHeight="1" ht="12.75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  <c r="AC810" s="5"/>
      <c r="AD810" s="5"/>
    </row>
    <row r="811" customHeight="1" ht="12.75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  <c r="AC811" s="5"/>
      <c r="AD811" s="5"/>
    </row>
    <row r="812" customHeight="1" ht="12.75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  <c r="AC812" s="5"/>
      <c r="AD812" s="5"/>
    </row>
    <row r="813" customHeight="1" ht="12.75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  <c r="AC813" s="5"/>
      <c r="AD813" s="5"/>
    </row>
    <row r="814" customHeight="1" ht="12.75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  <c r="AC814" s="5"/>
      <c r="AD814" s="5"/>
    </row>
    <row r="815" customHeight="1" ht="12.75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  <c r="AC815" s="5"/>
      <c r="AD815" s="5"/>
    </row>
    <row r="816" customHeight="1" ht="12.75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  <c r="AC816" s="5"/>
      <c r="AD816" s="5"/>
    </row>
    <row r="817" customHeight="1" ht="12.75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  <c r="AC817" s="5"/>
      <c r="AD817" s="5"/>
    </row>
    <row r="818" customHeight="1" ht="12.75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  <c r="AC818" s="5"/>
      <c r="AD818" s="5"/>
    </row>
    <row r="819" customHeight="1" ht="12.75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  <c r="AC819" s="5"/>
      <c r="AD819" s="5"/>
    </row>
    <row r="820" customHeight="1" ht="12.75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  <c r="AC820" s="5"/>
      <c r="AD820" s="5"/>
    </row>
    <row r="821" customHeight="1" ht="12.75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  <c r="AC821" s="5"/>
      <c r="AD821" s="5"/>
    </row>
    <row r="822" customHeight="1" ht="12.75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  <c r="AC822" s="5"/>
      <c r="AD822" s="5"/>
    </row>
    <row r="823" customHeight="1" ht="12.75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  <c r="AC823" s="5"/>
      <c r="AD823" s="5"/>
    </row>
    <row r="824" customHeight="1" ht="12.75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  <c r="AC824" s="5"/>
      <c r="AD824" s="5"/>
    </row>
    <row r="825" customHeight="1" ht="12.75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  <c r="AC825" s="5"/>
      <c r="AD825" s="5"/>
    </row>
    <row r="826" customHeight="1" ht="12.75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  <c r="AC826" s="5"/>
      <c r="AD826" s="5"/>
    </row>
    <row r="827" customHeight="1" ht="12.75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  <c r="AC827" s="5"/>
      <c r="AD827" s="5"/>
    </row>
    <row r="828" customHeight="1" ht="12.75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  <c r="AC828" s="5"/>
      <c r="AD828" s="5"/>
    </row>
    <row r="829" customHeight="1" ht="12.75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  <c r="AC829" s="5"/>
      <c r="AD829" s="5"/>
    </row>
    <row r="830" customHeight="1" ht="12.75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  <c r="AC830" s="5"/>
      <c r="AD830" s="5"/>
    </row>
    <row r="831" customHeight="1" ht="12.75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  <c r="AC831" s="5"/>
      <c r="AD831" s="5"/>
    </row>
    <row r="832" customHeight="1" ht="12.75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  <c r="AC832" s="5"/>
      <c r="AD832" s="5"/>
    </row>
    <row r="833" customHeight="1" ht="12.75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  <c r="AC833" s="5"/>
      <c r="AD833" s="5"/>
    </row>
    <row r="834" customHeight="1" ht="12.75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  <c r="AC834" s="5"/>
      <c r="AD834" s="5"/>
    </row>
    <row r="835" customHeight="1" ht="12.75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  <c r="AC835" s="5"/>
      <c r="AD835" s="5"/>
    </row>
    <row r="836" customHeight="1" ht="12.75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  <c r="AC836" s="5"/>
      <c r="AD836" s="5"/>
    </row>
    <row r="837" customHeight="1" ht="12.75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  <c r="AC837" s="5"/>
      <c r="AD837" s="5"/>
    </row>
    <row r="838" customHeight="1" ht="12.75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  <c r="AC838" s="5"/>
      <c r="AD838" s="5"/>
    </row>
    <row r="839" customHeight="1" ht="12.75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  <c r="AC839" s="5"/>
      <c r="AD839" s="5"/>
    </row>
    <row r="840" customHeight="1" ht="12.75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  <c r="AC840" s="5"/>
      <c r="AD840" s="5"/>
    </row>
    <row r="841" customHeight="1" ht="12.75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  <c r="AC841" s="5"/>
      <c r="AD841" s="5"/>
    </row>
    <row r="842" customHeight="1" ht="12.75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  <c r="AC842" s="5"/>
      <c r="AD842" s="5"/>
    </row>
    <row r="843" customHeight="1" ht="12.75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  <c r="AC843" s="5"/>
      <c r="AD843" s="5"/>
    </row>
    <row r="844" customHeight="1" ht="12.75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  <c r="AC844" s="5"/>
      <c r="AD844" s="5"/>
    </row>
    <row r="845" customHeight="1" ht="12.75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  <c r="AC845" s="5"/>
      <c r="AD845" s="5"/>
    </row>
    <row r="846" customHeight="1" ht="12.75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  <c r="AC846" s="5"/>
      <c r="AD846" s="5"/>
    </row>
    <row r="847" customHeight="1" ht="12.75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  <c r="AC847" s="5"/>
      <c r="AD847" s="5"/>
    </row>
    <row r="848" customHeight="1" ht="12.75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  <c r="AC848" s="5"/>
      <c r="AD848" s="5"/>
    </row>
    <row r="849" customHeight="1" ht="12.75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  <c r="AC849" s="5"/>
      <c r="AD849" s="5"/>
    </row>
    <row r="850" customHeight="1" ht="12.75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  <c r="AC850" s="5"/>
      <c r="AD850" s="5"/>
    </row>
    <row r="851" customHeight="1" ht="12.75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  <c r="AC851" s="5"/>
      <c r="AD851" s="5"/>
    </row>
    <row r="852" customHeight="1" ht="12.75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  <c r="AC852" s="5"/>
      <c r="AD852" s="5"/>
    </row>
    <row r="853" customHeight="1" ht="12.75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  <c r="AC853" s="5"/>
      <c r="AD853" s="5"/>
    </row>
    <row r="854" customHeight="1" ht="12.75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  <c r="AC854" s="5"/>
      <c r="AD854" s="5"/>
    </row>
    <row r="855" customHeight="1" ht="12.75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  <c r="AC855" s="5"/>
      <c r="AD855" s="5"/>
    </row>
    <row r="856" customHeight="1" ht="12.75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  <c r="AC856" s="5"/>
      <c r="AD856" s="5"/>
    </row>
    <row r="857" customHeight="1" ht="12.75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  <c r="AC857" s="5"/>
      <c r="AD857" s="5"/>
    </row>
    <row r="858" customHeight="1" ht="12.75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  <c r="AC858" s="5"/>
      <c r="AD858" s="5"/>
    </row>
    <row r="859" customHeight="1" ht="12.75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  <c r="AC859" s="5"/>
      <c r="AD859" s="5"/>
    </row>
    <row r="860" customHeight="1" ht="12.75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  <c r="AC860" s="5"/>
      <c r="AD860" s="5"/>
    </row>
    <row r="861" customHeight="1" ht="12.75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  <c r="AC861" s="5"/>
      <c r="AD861" s="5"/>
    </row>
    <row r="862" customHeight="1" ht="12.75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  <c r="AC862" s="5"/>
      <c r="AD862" s="5"/>
    </row>
    <row r="863" customHeight="1" ht="12.75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  <c r="AC863" s="5"/>
      <c r="AD863" s="5"/>
    </row>
    <row r="864" customHeight="1" ht="12.75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  <c r="AC864" s="5"/>
      <c r="AD864" s="5"/>
    </row>
    <row r="865" customHeight="1" ht="12.75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  <c r="AC865" s="5"/>
      <c r="AD865" s="5"/>
    </row>
    <row r="866" customHeight="1" ht="12.75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  <c r="AC866" s="5"/>
      <c r="AD866" s="5"/>
    </row>
    <row r="867" customHeight="1" ht="12.75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  <c r="AC867" s="5"/>
      <c r="AD867" s="5"/>
    </row>
    <row r="868" customHeight="1" ht="12.75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  <c r="AC868" s="5"/>
      <c r="AD868" s="5"/>
    </row>
    <row r="869" customHeight="1" ht="12.75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  <c r="AC869" s="5"/>
      <c r="AD869" s="5"/>
    </row>
    <row r="870" customHeight="1" ht="12.75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  <c r="AC870" s="5"/>
      <c r="AD870" s="5"/>
    </row>
    <row r="871" customHeight="1" ht="12.75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  <c r="AC871" s="5"/>
      <c r="AD871" s="5"/>
    </row>
    <row r="872" customHeight="1" ht="12.75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  <c r="AC872" s="5"/>
      <c r="AD872" s="5"/>
    </row>
    <row r="873" customHeight="1" ht="12.75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  <c r="AC873" s="5"/>
      <c r="AD873" s="5"/>
    </row>
    <row r="874" customHeight="1" ht="12.75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  <c r="AC874" s="5"/>
      <c r="AD874" s="5"/>
    </row>
    <row r="875" customHeight="1" ht="12.75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  <c r="AC875" s="5"/>
      <c r="AD875" s="5"/>
    </row>
    <row r="876" customHeight="1" ht="12.75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  <c r="AC876" s="5"/>
      <c r="AD876" s="5"/>
    </row>
    <row r="877" customHeight="1" ht="12.75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  <c r="AC877" s="5"/>
      <c r="AD877" s="5"/>
    </row>
    <row r="878" customHeight="1" ht="12.75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  <c r="AC878" s="5"/>
      <c r="AD878" s="5"/>
    </row>
    <row r="879" customHeight="1" ht="12.75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  <c r="AC879" s="5"/>
      <c r="AD879" s="5"/>
    </row>
    <row r="880" customHeight="1" ht="12.75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  <c r="AC880" s="5"/>
      <c r="AD880" s="5"/>
    </row>
    <row r="881" customHeight="1" ht="12.75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  <c r="AC881" s="5"/>
      <c r="AD881" s="5"/>
    </row>
    <row r="882" customHeight="1" ht="12.75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  <c r="AC882" s="5"/>
      <c r="AD882" s="5"/>
    </row>
    <row r="883" customHeight="1" ht="12.75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  <c r="AC883" s="5"/>
      <c r="AD883" s="5"/>
    </row>
    <row r="884" customHeight="1" ht="12.75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  <c r="AC884" s="5"/>
      <c r="AD884" s="5"/>
    </row>
    <row r="885" customHeight="1" ht="12.75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  <c r="AC885" s="5"/>
      <c r="AD885" s="5"/>
    </row>
    <row r="886" customHeight="1" ht="12.75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  <c r="AC886" s="5"/>
      <c r="AD886" s="5"/>
    </row>
    <row r="887" customHeight="1" ht="12.75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  <c r="AC887" s="5"/>
      <c r="AD887" s="5"/>
    </row>
    <row r="888" customHeight="1" ht="12.75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  <c r="AC888" s="5"/>
      <c r="AD888" s="5"/>
    </row>
    <row r="889" customHeight="1" ht="12.75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  <c r="AC889" s="5"/>
      <c r="AD889" s="5"/>
    </row>
    <row r="890" customHeight="1" ht="12.75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  <c r="AC890" s="5"/>
      <c r="AD890" s="5"/>
    </row>
    <row r="891" customHeight="1" ht="12.75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  <c r="AC891" s="5"/>
      <c r="AD891" s="5"/>
    </row>
    <row r="892" customHeight="1" ht="12.75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  <c r="AC892" s="5"/>
      <c r="AD892" s="5"/>
    </row>
    <row r="893" customHeight="1" ht="12.75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  <c r="AC893" s="5"/>
      <c r="AD893" s="5"/>
    </row>
    <row r="894" customHeight="1" ht="12.75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  <c r="AC894" s="5"/>
      <c r="AD894" s="5"/>
    </row>
    <row r="895" customHeight="1" ht="12.75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  <c r="AC895" s="5"/>
      <c r="AD895" s="5"/>
    </row>
    <row r="896" customHeight="1" ht="12.75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  <c r="AC896" s="5"/>
      <c r="AD896" s="5"/>
    </row>
    <row r="897" customHeight="1" ht="12.75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  <c r="AC897" s="5"/>
      <c r="AD897" s="5"/>
    </row>
    <row r="898" customHeight="1" ht="12.75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  <c r="AC898" s="5"/>
      <c r="AD898" s="5"/>
    </row>
    <row r="899" customHeight="1" ht="12.75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  <c r="AC899" s="5"/>
      <c r="AD899" s="5"/>
    </row>
    <row r="900" customHeight="1" ht="12.75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  <c r="AC900" s="5"/>
      <c r="AD900" s="5"/>
    </row>
    <row r="901" customHeight="1" ht="12.75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  <c r="AC901" s="5"/>
      <c r="AD901" s="5"/>
    </row>
    <row r="902" customHeight="1" ht="12.75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  <c r="AC902" s="5"/>
      <c r="AD902" s="5"/>
    </row>
    <row r="903" customHeight="1" ht="12.75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  <c r="AC903" s="5"/>
      <c r="AD903" s="5"/>
    </row>
    <row r="904" customHeight="1" ht="12.75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  <c r="AC904" s="5"/>
      <c r="AD904" s="5"/>
    </row>
    <row r="905" customHeight="1" ht="12.75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  <c r="AC905" s="5"/>
      <c r="AD905" s="5"/>
    </row>
    <row r="906" customHeight="1" ht="12.75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  <c r="AC906" s="5"/>
      <c r="AD906" s="5"/>
    </row>
    <row r="907" customHeight="1" ht="12.75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  <c r="AC907" s="5"/>
      <c r="AD907" s="5"/>
    </row>
    <row r="908" customHeight="1" ht="12.75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  <c r="AC908" s="5"/>
      <c r="AD908" s="5"/>
    </row>
    <row r="909" customHeight="1" ht="12.75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  <c r="AC909" s="5"/>
      <c r="AD909" s="5"/>
    </row>
    <row r="910" customHeight="1" ht="12.75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  <c r="AC910" s="5"/>
      <c r="AD910" s="5"/>
    </row>
    <row r="911" customHeight="1" ht="12.75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  <c r="AC911" s="5"/>
      <c r="AD911" s="5"/>
    </row>
    <row r="912" customHeight="1" ht="12.75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  <c r="AC912" s="5"/>
      <c r="AD912" s="5"/>
    </row>
    <row r="913" customHeight="1" ht="12.75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  <c r="AC913" s="5"/>
      <c r="AD913" s="5"/>
    </row>
    <row r="914" customHeight="1" ht="12.75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  <c r="AC914" s="5"/>
      <c r="AD914" s="5"/>
    </row>
    <row r="915" customHeight="1" ht="12.75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  <c r="AC915" s="5"/>
      <c r="AD915" s="5"/>
    </row>
    <row r="916" customHeight="1" ht="12.75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  <c r="AC916" s="5"/>
      <c r="AD916" s="5"/>
    </row>
    <row r="917" customHeight="1" ht="12.75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  <c r="AC917" s="5"/>
      <c r="AD917" s="5"/>
    </row>
    <row r="918" customHeight="1" ht="12.75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  <c r="AC918" s="5"/>
      <c r="AD918" s="5"/>
    </row>
    <row r="919" customHeight="1" ht="12.75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  <c r="AC919" s="5"/>
      <c r="AD919" s="5"/>
    </row>
    <row r="920" customHeight="1" ht="12.75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  <c r="AC920" s="5"/>
      <c r="AD920" s="5"/>
    </row>
    <row r="921" customHeight="1" ht="12.75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  <c r="AC921" s="5"/>
      <c r="AD921" s="5"/>
    </row>
    <row r="922" customHeight="1" ht="12.75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  <c r="AC922" s="5"/>
      <c r="AD922" s="5"/>
    </row>
    <row r="923" customHeight="1" ht="12.75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  <c r="AC923" s="5"/>
      <c r="AD923" s="5"/>
    </row>
    <row r="924" customHeight="1" ht="12.75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  <c r="AC924" s="5"/>
      <c r="AD924" s="5"/>
    </row>
    <row r="925" customHeight="1" ht="12.75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  <c r="AC925" s="5"/>
      <c r="AD925" s="5"/>
    </row>
    <row r="926" customHeight="1" ht="12.75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  <c r="AC926" s="5"/>
      <c r="AD926" s="5"/>
    </row>
    <row r="927" customHeight="1" ht="12.75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  <c r="AC927" s="5"/>
      <c r="AD927" s="5"/>
    </row>
    <row r="928" customHeight="1" ht="12.75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  <c r="AC928" s="5"/>
      <c r="AD928" s="5"/>
    </row>
    <row r="929" customHeight="1" ht="12.75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  <c r="AC929" s="5"/>
      <c r="AD929" s="5"/>
    </row>
    <row r="930" customHeight="1" ht="12.75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  <c r="AC930" s="5"/>
      <c r="AD930" s="5"/>
    </row>
    <row r="931" customHeight="1" ht="12.75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  <c r="AC931" s="5"/>
      <c r="AD931" s="5"/>
    </row>
    <row r="932" customHeight="1" ht="12.75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  <c r="AC932" s="5"/>
      <c r="AD932" s="5"/>
    </row>
    <row r="933" customHeight="1" ht="12.75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  <c r="AC933" s="5"/>
      <c r="AD933" s="5"/>
    </row>
    <row r="934" customHeight="1" ht="12.75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  <c r="AC934" s="5"/>
      <c r="AD934" s="5"/>
    </row>
    <row r="935" customHeight="1" ht="12.75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  <c r="AC935" s="5"/>
      <c r="AD935" s="5"/>
    </row>
    <row r="936" customHeight="1" ht="12.75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  <c r="AC936" s="5"/>
      <c r="AD936" s="5"/>
    </row>
    <row r="937" customHeight="1" ht="12.75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  <c r="AC937" s="5"/>
      <c r="AD937" s="5"/>
    </row>
    <row r="938" customHeight="1" ht="12.75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  <c r="AC938" s="5"/>
      <c r="AD938" s="5"/>
    </row>
    <row r="939" customHeight="1" ht="12.75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  <c r="AC939" s="5"/>
      <c r="AD939" s="5"/>
    </row>
    <row r="940" customHeight="1" ht="12.75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  <c r="AC940" s="5"/>
      <c r="AD940" s="5"/>
    </row>
    <row r="941" customHeight="1" ht="12.75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  <c r="AC941" s="5"/>
      <c r="AD941" s="5"/>
    </row>
    <row r="942" customHeight="1" ht="12.75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  <c r="AC942" s="5"/>
      <c r="AD942" s="5"/>
    </row>
    <row r="943" customHeight="1" ht="12.75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  <c r="AC943" s="5"/>
      <c r="AD943" s="5"/>
    </row>
    <row r="944" customHeight="1" ht="12.75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  <c r="AC944" s="5"/>
      <c r="AD944" s="5"/>
    </row>
    <row r="945" customHeight="1" ht="12.75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  <c r="AC945" s="5"/>
      <c r="AD945" s="5"/>
    </row>
    <row r="946" customHeight="1" ht="12.75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  <c r="AC946" s="5"/>
      <c r="AD946" s="5"/>
    </row>
    <row r="947" customHeight="1" ht="12.75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  <c r="AC947" s="5"/>
      <c r="AD947" s="5"/>
    </row>
    <row r="948" customHeight="1" ht="12.75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  <c r="AC948" s="5"/>
      <c r="AD948" s="5"/>
    </row>
    <row r="949" customHeight="1" ht="12.75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  <c r="AC949" s="5"/>
      <c r="AD949" s="5"/>
    </row>
    <row r="950" customHeight="1" ht="12.75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  <c r="AC950" s="5"/>
      <c r="AD950" s="5"/>
    </row>
    <row r="951" customHeight="1" ht="12.75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  <c r="AC951" s="5"/>
      <c r="AD951" s="5"/>
    </row>
    <row r="952" customHeight="1" ht="12.75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  <c r="AC952" s="5"/>
      <c r="AD952" s="5"/>
    </row>
    <row r="953" customHeight="1" ht="12.75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  <c r="AC953" s="5"/>
      <c r="AD953" s="5"/>
    </row>
    <row r="954" customHeight="1" ht="12.75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  <c r="AC954" s="5"/>
      <c r="AD954" s="5"/>
    </row>
    <row r="955" customHeight="1" ht="12.75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  <c r="AC955" s="5"/>
      <c r="AD955" s="5"/>
    </row>
    <row r="956" customHeight="1" ht="12.75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  <c r="AC956" s="5"/>
      <c r="AD956" s="5"/>
    </row>
    <row r="957" customHeight="1" ht="12.75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  <c r="AC957" s="5"/>
      <c r="AD957" s="5"/>
    </row>
    <row r="958" customHeight="1" ht="12.75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  <c r="AC958" s="5"/>
      <c r="AD958" s="5"/>
    </row>
    <row r="959" customHeight="1" ht="12.75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  <c r="AC959" s="5"/>
      <c r="AD959" s="5"/>
    </row>
    <row r="960" customHeight="1" ht="12.75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  <c r="AC960" s="5"/>
      <c r="AD960" s="5"/>
    </row>
    <row r="961" customHeight="1" ht="12.75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  <c r="AC961" s="5"/>
      <c r="AD961" s="5"/>
    </row>
    <row r="962" customHeight="1" ht="12.75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  <c r="AC962" s="5"/>
      <c r="AD962" s="5"/>
    </row>
    <row r="963" customHeight="1" ht="12.75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  <c r="AC963" s="5"/>
      <c r="AD963" s="5"/>
    </row>
    <row r="964" customHeight="1" ht="12.75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  <c r="AC964" s="5"/>
      <c r="AD964" s="5"/>
    </row>
    <row r="965" customHeight="1" ht="12.75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  <c r="AC965" s="5"/>
      <c r="AD965" s="5"/>
    </row>
    <row r="966" customHeight="1" ht="12.75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  <c r="AC966" s="5"/>
      <c r="AD966" s="5"/>
    </row>
    <row r="967" customHeight="1" ht="12.75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  <c r="AC967" s="5"/>
      <c r="AD967" s="5"/>
    </row>
    <row r="968" customHeight="1" ht="12.75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  <c r="AC968" s="5"/>
      <c r="AD968" s="5"/>
    </row>
    <row r="969" customHeight="1" ht="12.75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  <c r="AC969" s="5"/>
      <c r="AD969" s="5"/>
    </row>
    <row r="970" customHeight="1" ht="12.75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  <c r="AC970" s="5"/>
      <c r="AD970" s="5"/>
    </row>
    <row r="971" customHeight="1" ht="12.75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  <c r="AC971" s="5"/>
      <c r="AD971" s="5"/>
    </row>
    <row r="972" customHeight="1" ht="12.75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  <c r="AC972" s="5"/>
      <c r="AD972" s="5"/>
    </row>
    <row r="973" customHeight="1" ht="12.75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  <c r="AC973" s="5"/>
      <c r="AD973" s="5"/>
    </row>
    <row r="974" customHeight="1" ht="12.75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  <c r="AC974" s="5"/>
      <c r="AD974" s="5"/>
    </row>
    <row r="975" customHeight="1" ht="12.75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  <c r="AC975" s="5"/>
      <c r="AD975" s="5"/>
    </row>
    <row r="976" customHeight="1" ht="12.75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  <c r="AC976" s="5"/>
      <c r="AD976" s="5"/>
    </row>
    <row r="977" customHeight="1" ht="12.75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  <c r="AC977" s="5"/>
      <c r="AD977" s="5"/>
    </row>
    <row r="978" customHeight="1" ht="12.75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  <c r="AC978" s="5"/>
      <c r="AD978" s="5"/>
    </row>
    <row r="979" customHeight="1" ht="12.75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  <c r="AC979" s="5"/>
      <c r="AD979" s="5"/>
    </row>
    <row r="980" customHeight="1" ht="12.75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  <c r="AC980" s="5"/>
      <c r="AD980" s="5"/>
    </row>
    <row r="981" customHeight="1" ht="12.75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  <c r="AC981" s="5"/>
      <c r="AD981" s="5"/>
    </row>
    <row r="982" customHeight="1" ht="12.75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  <c r="AC982" s="5"/>
      <c r="AD982" s="5"/>
    </row>
    <row r="983" customHeight="1" ht="12.75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  <c r="AC983" s="5"/>
      <c r="AD983" s="5"/>
    </row>
    <row r="984" customHeight="1" ht="12.75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  <c r="AC984" s="5"/>
      <c r="AD984" s="5"/>
    </row>
    <row r="985" customHeight="1" ht="12.75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  <c r="AC985" s="5"/>
      <c r="AD985" s="5"/>
    </row>
    <row r="986" customHeight="1" ht="12.75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  <c r="AC986" s="5"/>
      <c r="AD986" s="5"/>
    </row>
    <row r="987" customHeight="1" ht="12.75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  <c r="AC987" s="5"/>
      <c r="AD987" s="5"/>
    </row>
    <row r="988" customHeight="1" ht="12.75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  <c r="AC988" s="5"/>
      <c r="AD988" s="5"/>
    </row>
    <row r="989" customHeight="1" ht="12.75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  <c r="AC989" s="5"/>
      <c r="AD989" s="5"/>
    </row>
    <row r="990" customHeight="1" ht="12.75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  <c r="AC990" s="5"/>
      <c r="AD990" s="5"/>
    </row>
    <row r="991" customHeight="1" ht="12.75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  <c r="AC991" s="5"/>
      <c r="AD991" s="5"/>
    </row>
    <row r="992" customHeight="1" ht="12.75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  <c r="AC992" s="5"/>
      <c r="AD992" s="5"/>
    </row>
    <row r="993" customHeight="1" ht="12.75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  <c r="AC993" s="5"/>
      <c r="AD993" s="5"/>
    </row>
    <row r="994" customHeight="1" ht="12.75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  <c r="AC994" s="5"/>
      <c r="AD994" s="5"/>
    </row>
    <row r="995" customHeight="1" ht="12.75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  <c r="AC995" s="5"/>
      <c r="AD995" s="5"/>
    </row>
    <row r="996" customHeight="1" ht="12.75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  <c r="AC996" s="5"/>
      <c r="AD996" s="5"/>
    </row>
    <row r="997" customHeight="1" ht="12.75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  <c r="AC997" s="5"/>
      <c r="AD997" s="5"/>
    </row>
    <row r="998" customHeight="1" ht="12.75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  <c r="AC998" s="5"/>
      <c r="AD998" s="5"/>
    </row>
    <row r="999" customHeight="1" ht="12.75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  <c r="AC999" s="5"/>
      <c r="AD999" s="5"/>
    </row>
    <row r="1000" customHeight="1" ht="12.75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  <c r="AC1000" s="5"/>
      <c r="AD1000" s="5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dxfId="0" type="cellIs" priority="1" stopIfTrue="1" operator="between">
      <formula>1</formula>
      <formula>300</formula>
    </cfRule>
  </conditionalFormatting>
  <conditionalFormatting sqref="L9:M9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0:M10">
    <cfRule dxfId="0" type="cellIs" priority="5" stopIfTrue="1" operator="between">
      <formula>1</formula>
      <formula>300</formula>
    </cfRule>
  </conditionalFormatting>
  <conditionalFormatting sqref="L10:M10">
    <cfRule dxfId="1" type="cellIs" priority="6" stopIfTrue="1" operator="lessThanOrEqual">
      <formula>0</formula>
    </cfRule>
  </conditionalFormatting>
  <conditionalFormatting sqref="H10:K10">
    <cfRule dxfId="0" type="cellIs" priority="7" stopIfTrue="1" operator="between">
      <formula>1</formula>
      <formula>300</formula>
    </cfRule>
  </conditionalFormatting>
  <conditionalFormatting sqref="H10:K10">
    <cfRule dxfId="1" type="cellIs" priority="8" stopIfTrue="1" operator="lessThanOrEqual">
      <formula>0</formula>
    </cfRule>
  </conditionalFormatting>
  <conditionalFormatting sqref="L11:M11">
    <cfRule dxfId="0" type="cellIs" priority="9" stopIfTrue="1" operator="between">
      <formula>1</formula>
      <formula>300</formula>
    </cfRule>
  </conditionalFormatting>
  <conditionalFormatting sqref="L11:M11">
    <cfRule dxfId="1" type="cellIs" priority="10" stopIfTrue="1" operator="lessThanOrEqual">
      <formula>0</formula>
    </cfRule>
  </conditionalFormatting>
  <conditionalFormatting sqref="H11:K11">
    <cfRule dxfId="0" type="cellIs" priority="11" stopIfTrue="1" operator="between">
      <formula>1</formula>
      <formula>300</formula>
    </cfRule>
  </conditionalFormatting>
  <conditionalFormatting sqref="H11:K11">
    <cfRule dxfId="1" type="cellIs" priority="12" stopIfTrue="1" operator="lessThanOrEqual">
      <formula>0</formula>
    </cfRule>
  </conditionalFormatting>
  <conditionalFormatting sqref="L12:M12">
    <cfRule dxfId="0" type="cellIs" priority="13" stopIfTrue="1" operator="between">
      <formula>1</formula>
      <formula>300</formula>
    </cfRule>
  </conditionalFormatting>
  <conditionalFormatting sqref="L12:M12">
    <cfRule dxfId="1" type="cellIs" priority="14" stopIfTrue="1" operator="lessThanOrEqual">
      <formula>0</formula>
    </cfRule>
  </conditionalFormatting>
  <conditionalFormatting sqref="H12:K12">
    <cfRule dxfId="0" type="cellIs" priority="15" stopIfTrue="1" operator="between">
      <formula>1</formula>
      <formula>300</formula>
    </cfRule>
  </conditionalFormatting>
  <conditionalFormatting sqref="H12:K12">
    <cfRule dxfId="1" type="cellIs" priority="16" stopIfTrue="1" operator="lessThanOrEqual">
      <formula>0</formula>
    </cfRule>
  </conditionalFormatting>
  <conditionalFormatting sqref="L13:M13">
    <cfRule dxfId="0" type="cellIs" priority="17" stopIfTrue="1" operator="between">
      <formula>1</formula>
      <formula>300</formula>
    </cfRule>
  </conditionalFormatting>
  <conditionalFormatting sqref="L13:M13">
    <cfRule dxfId="1" type="cellIs" priority="18" stopIfTrue="1" operator="lessThanOrEqual">
      <formula>0</formula>
    </cfRule>
  </conditionalFormatting>
  <conditionalFormatting sqref="H13:K13">
    <cfRule dxfId="0" type="cellIs" priority="19" stopIfTrue="1" operator="between">
      <formula>1</formula>
      <formula>300</formula>
    </cfRule>
  </conditionalFormatting>
  <conditionalFormatting sqref="H13:K13">
    <cfRule dxfId="1" type="cellIs" priority="20" stopIfTrue="1" operator="lessThanOrEqual">
      <formula>0</formula>
    </cfRule>
  </conditionalFormatting>
  <conditionalFormatting sqref="L14:M14">
    <cfRule dxfId="0" type="cellIs" priority="21" stopIfTrue="1" operator="between">
      <formula>1</formula>
      <formula>300</formula>
    </cfRule>
  </conditionalFormatting>
  <conditionalFormatting sqref="L14:M14">
    <cfRule dxfId="1" type="cellIs" priority="22" stopIfTrue="1" operator="lessThanOrEqual">
      <formula>0</formula>
    </cfRule>
  </conditionalFormatting>
  <conditionalFormatting sqref="H14:K14">
    <cfRule dxfId="0" type="cellIs" priority="23" stopIfTrue="1" operator="between">
      <formula>1</formula>
      <formula>300</formula>
    </cfRule>
  </conditionalFormatting>
  <conditionalFormatting sqref="H14:K14">
    <cfRule dxfId="1" type="cellIs" priority="24" stopIfTrue="1" operator="lessThanOrEqual">
      <formula>0</formula>
    </cfRule>
  </conditionalFormatting>
  <conditionalFormatting sqref="L15:M15">
    <cfRule dxfId="0" type="cellIs" priority="25" stopIfTrue="1" operator="between">
      <formula>1</formula>
      <formula>300</formula>
    </cfRule>
  </conditionalFormatting>
  <conditionalFormatting sqref="L15:M15">
    <cfRule dxfId="1" type="cellIs" priority="26" stopIfTrue="1" operator="lessThanOrEqual">
      <formula>0</formula>
    </cfRule>
  </conditionalFormatting>
  <conditionalFormatting sqref="H15:K15">
    <cfRule dxfId="0" type="cellIs" priority="27" stopIfTrue="1" operator="between">
      <formula>1</formula>
      <formula>300</formula>
    </cfRule>
  </conditionalFormatting>
  <conditionalFormatting sqref="H15:K15">
    <cfRule dxfId="1" type="cellIs" priority="28" stopIfTrue="1" operator="lessThanOrEqual">
      <formula>0</formula>
    </cfRule>
  </conditionalFormatting>
  <conditionalFormatting sqref="L16:M16">
    <cfRule dxfId="0" type="cellIs" priority="29" stopIfTrue="1" operator="between">
      <formula>1</formula>
      <formula>300</formula>
    </cfRule>
  </conditionalFormatting>
  <conditionalFormatting sqref="L16:M16">
    <cfRule dxfId="1" type="cellIs" priority="30" stopIfTrue="1" operator="lessThanOrEqual">
      <formula>0</formula>
    </cfRule>
  </conditionalFormatting>
  <conditionalFormatting sqref="H16:K16">
    <cfRule dxfId="0" type="cellIs" priority="31" stopIfTrue="1" operator="between">
      <formula>1</formula>
      <formula>300</formula>
    </cfRule>
  </conditionalFormatting>
  <conditionalFormatting sqref="H16:K16">
    <cfRule dxfId="1" type="cellIs" priority="32" stopIfTrue="1" operator="lessThanOrEqual">
      <formula>0</formula>
    </cfRule>
  </conditionalFormatting>
  <conditionalFormatting sqref="L17:M17">
    <cfRule dxfId="0" type="cellIs" priority="33" stopIfTrue="1" operator="between">
      <formula>1</formula>
      <formula>300</formula>
    </cfRule>
  </conditionalFormatting>
  <conditionalFormatting sqref="L17:M17">
    <cfRule dxfId="1" type="cellIs" priority="34" stopIfTrue="1" operator="lessThanOrEqual">
      <formula>0</formula>
    </cfRule>
  </conditionalFormatting>
  <conditionalFormatting sqref="H17:K17">
    <cfRule dxfId="0" type="cellIs" priority="35" stopIfTrue="1" operator="between">
      <formula>1</formula>
      <formula>300</formula>
    </cfRule>
  </conditionalFormatting>
  <conditionalFormatting sqref="H17:K17">
    <cfRule dxfId="1" type="cellIs" priority="36" stopIfTrue="1" operator="lessThanOrEqual">
      <formula>0</formula>
    </cfRule>
  </conditionalFormatting>
  <conditionalFormatting sqref="L18:M18">
    <cfRule dxfId="0" type="cellIs" priority="37" stopIfTrue="1" operator="between">
      <formula>1</formula>
      <formula>300</formula>
    </cfRule>
  </conditionalFormatting>
  <conditionalFormatting sqref="L18:M18">
    <cfRule dxfId="1" type="cellIs" priority="38" stopIfTrue="1" operator="lessThanOrEqual">
      <formula>0</formula>
    </cfRule>
  </conditionalFormatting>
  <conditionalFormatting sqref="H18:K18">
    <cfRule dxfId="0" type="cellIs" priority="39" stopIfTrue="1" operator="between">
      <formula>1</formula>
      <formula>300</formula>
    </cfRule>
  </conditionalFormatting>
  <conditionalFormatting sqref="H18:K18">
    <cfRule dxfId="1" type="cellIs" priority="40" stopIfTrue="1" operator="lessThanOrEqual">
      <formula>0</formula>
    </cfRule>
  </conditionalFormatting>
  <conditionalFormatting sqref="L19:M19">
    <cfRule dxfId="0" type="cellIs" priority="41" stopIfTrue="1" operator="between">
      <formula>1</formula>
      <formula>300</formula>
    </cfRule>
  </conditionalFormatting>
  <conditionalFormatting sqref="L19:M19">
    <cfRule dxfId="1" type="cellIs" priority="42" stopIfTrue="1" operator="lessThanOrEqual">
      <formula>0</formula>
    </cfRule>
  </conditionalFormatting>
  <conditionalFormatting sqref="H19:K19">
    <cfRule dxfId="0" type="cellIs" priority="43" stopIfTrue="1" operator="between">
      <formula>1</formula>
      <formula>300</formula>
    </cfRule>
  </conditionalFormatting>
  <conditionalFormatting sqref="H19:K19">
    <cfRule dxfId="1" type="cellIs" priority="44" stopIfTrue="1" operator="lessThanOrEqual">
      <formula>0</formula>
    </cfRule>
  </conditionalFormatting>
  <conditionalFormatting sqref="L20:M20">
    <cfRule dxfId="0" type="cellIs" priority="45" stopIfTrue="1" operator="between">
      <formula>1</formula>
      <formula>300</formula>
    </cfRule>
  </conditionalFormatting>
  <conditionalFormatting sqref="L20:M20">
    <cfRule dxfId="1" type="cellIs" priority="46" stopIfTrue="1" operator="lessThanOrEqual">
      <formula>0</formula>
    </cfRule>
  </conditionalFormatting>
  <conditionalFormatting sqref="H20:K20">
    <cfRule dxfId="0" type="cellIs" priority="47" stopIfTrue="1" operator="between">
      <formula>1</formula>
      <formula>300</formula>
    </cfRule>
  </conditionalFormatting>
  <conditionalFormatting sqref="H20:K20">
    <cfRule dxfId="1" type="cellIs" priority="48" stopIfTrue="1" operator="lessThanOrEqual">
      <formula>0</formula>
    </cfRule>
  </conditionalFormatting>
  <conditionalFormatting sqref="L21:M21">
    <cfRule dxfId="0" type="cellIs" priority="49" stopIfTrue="1" operator="between">
      <formula>1</formula>
      <formula>300</formula>
    </cfRule>
  </conditionalFormatting>
  <conditionalFormatting sqref="L21:M21">
    <cfRule dxfId="1" type="cellIs" priority="50" stopIfTrue="1" operator="lessThanOrEqual">
      <formula>0</formula>
    </cfRule>
  </conditionalFormatting>
  <conditionalFormatting sqref="H21:K21">
    <cfRule dxfId="0" type="cellIs" priority="51" stopIfTrue="1" operator="between">
      <formula>1</formula>
      <formula>300</formula>
    </cfRule>
  </conditionalFormatting>
  <conditionalFormatting sqref="H21:K21">
    <cfRule dxfId="1" type="cellIs" priority="52" stopIfTrue="1" operator="lessThanOrEqual">
      <formula>0</formula>
    </cfRule>
  </conditionalFormatting>
  <conditionalFormatting sqref="L22:M22">
    <cfRule dxfId="0" type="cellIs" priority="53" stopIfTrue="1" operator="between">
      <formula>1</formula>
      <formula>300</formula>
    </cfRule>
  </conditionalFormatting>
  <conditionalFormatting sqref="L22:M22">
    <cfRule dxfId="1" type="cellIs" priority="54" stopIfTrue="1" operator="lessThanOrEqual">
      <formula>0</formula>
    </cfRule>
  </conditionalFormatting>
  <conditionalFormatting sqref="H22:K22">
    <cfRule dxfId="0" type="cellIs" priority="55" stopIfTrue="1" operator="between">
      <formula>1</formula>
      <formula>300</formula>
    </cfRule>
  </conditionalFormatting>
  <conditionalFormatting sqref="H22:K22">
    <cfRule dxfId="1" type="cellIs" priority="56" stopIfTrue="1" operator="lessThanOrEqual">
      <formula>0</formula>
    </cfRule>
  </conditionalFormatting>
  <conditionalFormatting sqref="L23:M23">
    <cfRule dxfId="0" type="cellIs" priority="57" stopIfTrue="1" operator="between">
      <formula>1</formula>
      <formula>300</formula>
    </cfRule>
  </conditionalFormatting>
  <conditionalFormatting sqref="L23:M23">
    <cfRule dxfId="1" type="cellIs" priority="58" stopIfTrue="1" operator="lessThanOrEqual">
      <formula>0</formula>
    </cfRule>
  </conditionalFormatting>
  <conditionalFormatting sqref="H23:K23">
    <cfRule dxfId="0" type="cellIs" priority="59" stopIfTrue="1" operator="between">
      <formula>1</formula>
      <formula>300</formula>
    </cfRule>
  </conditionalFormatting>
  <conditionalFormatting sqref="H23:K23">
    <cfRule dxfId="1" type="cellIs" priority="60" stopIfTrue="1" operator="lessThanOrEqual">
      <formula>0</formula>
    </cfRule>
  </conditionalFormatting>
  <conditionalFormatting sqref="L24:M24">
    <cfRule dxfId="0" type="cellIs" priority="61" stopIfTrue="1" operator="between">
      <formula>1</formula>
      <formula>300</formula>
    </cfRule>
  </conditionalFormatting>
  <conditionalFormatting sqref="L24:M24">
    <cfRule dxfId="1" type="cellIs" priority="62" stopIfTrue="1" operator="lessThanOrEqual">
      <formula>0</formula>
    </cfRule>
  </conditionalFormatting>
  <conditionalFormatting sqref="H24:K24">
    <cfRule dxfId="0" type="cellIs" priority="63" stopIfTrue="1" operator="between">
      <formula>1</formula>
      <formula>300</formula>
    </cfRule>
  </conditionalFormatting>
  <conditionalFormatting sqref="H24:K24">
    <cfRule dxfId="1" type="cellIs" priority="64" stopIfTrue="1" operator="lessThanOrEqual">
      <formula>0</formula>
    </cfRule>
  </conditionalFormatting>
  <dataValidations>
    <dataValidation allowBlank="1" showErrorMessage="1" showInputMessage="1" type="list" sqref="A9:A24" prompt="Feil_i_vektklasse - Feil verdi i vektklasse">
      <formula1>"40.0,45.0,49.0,55.0,59.0,64.0,71.0,76.0,81.0,=81,81+,87.0,=87,87+,49.0,55.0,61.0,67.0,73.0,81.0,89.0,96.0,102.0,=102,102+,109.0,=109,109+"</formula1>
    </dataValidation>
    <dataValidation allowBlank="1" showErrorMessage="1" showInputMessage="1" type="list" sqref="C9:C13" prompt="Feil_i_kategori - Feil verdi i kategori">
      <formula1>"UM,JM,SM,UK,JK,SK,M1,M2,M3,M4,M5,M6,M7,M8,M9,M10,K1,K2,K3,K4,K5,K6,K7,K8,K9,K10"</formula1>
    </dataValidation>
  </dataValidations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min="22" hidden="1" max="24" width="9.14"/>
    <col customWidth="1" min="25" hidden="1" max="25" width="7.86"/>
    <col customWidth="1" min="26" hidden="1" max="28" width="9.14"/>
    <col customWidth="1" min="29" max="29" width="9.14"/>
    <col customWidth="1" min="30" max="30" width="9.57"/>
  </cols>
  <sheetData>
    <row r="1" customHeight="1" ht="53.25">
      <c r="A1" s="1"/>
      <c r="B1" s="1"/>
      <c r="C1" s="2"/>
      <c r="D1" s="1"/>
      <c r="E1" s="1"/>
      <c r="F1" s="3" t="s">
        <v>64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  <c r="AC1" s="5"/>
      <c r="AD1" s="5"/>
    </row>
    <row r="2" customHeight="1" ht="24.75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  <c r="AC2" s="5"/>
      <c r="AD2" s="5"/>
    </row>
    <row r="3" customHeight="1" ht="12.75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  <c r="AC3" s="5"/>
      <c r="AD3" s="5"/>
    </row>
    <row r="4" customHeight="1" ht="12.0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  <c r="AC4" s="5"/>
      <c r="AD4" s="5"/>
    </row>
    <row r="5" customHeight="1" ht="12.75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44678.0</v>
      </c>
      <c r="S5" s="15" t="s">
        <v>9</v>
      </c>
      <c r="T5" s="16">
        <v>3.0</v>
      </c>
      <c r="U5" s="17"/>
      <c r="V5" s="17"/>
      <c r="W5" s="17"/>
      <c r="X5" s="17"/>
      <c r="Y5" s="17"/>
      <c r="Z5" s="17"/>
      <c r="AA5" s="18"/>
      <c r="AB5" s="18"/>
      <c r="AC5" s="17"/>
      <c r="AD5" s="17"/>
    </row>
    <row r="6" customHeight="1" ht="12.75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  <c r="AC6" s="5"/>
      <c r="AD6" s="5"/>
    </row>
    <row r="7" customHeight="1" ht="12.75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  <c r="AC7" s="1"/>
      <c r="AD7" s="1"/>
    </row>
    <row r="8" customHeight="1" ht="12.75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  <c r="AC8" s="1"/>
      <c r="AD8" s="1"/>
    </row>
    <row r="9" customHeight="1" ht="19.5">
      <c r="A9" s="40" t="s">
        <v>77</v>
      </c>
      <c r="B9" s="62">
        <v>80.8</v>
      </c>
      <c r="C9" s="42" t="s">
        <v>78</v>
      </c>
      <c r="D9" s="43">
        <v>31662.0</v>
      </c>
      <c r="E9" s="44"/>
      <c r="F9" s="69" t="s">
        <v>79</v>
      </c>
      <c r="G9" s="45" t="s">
        <v>5</v>
      </c>
      <c r="H9" s="46">
        <v>21.0</v>
      </c>
      <c r="I9" s="103" t="s">
        <v>80</v>
      </c>
      <c r="J9" s="48" t="s">
        <v>80</v>
      </c>
      <c r="K9" s="49">
        <v>21.0</v>
      </c>
      <c r="L9" s="50"/>
      <c r="M9" s="50"/>
      <c r="N9" s="51">
        <f>IF(MAX(H9:J9)&lt;0,0,TRUNC(MAX(H9:J9)/1)*1)</f>
        <v>21</v>
      </c>
      <c r="O9" s="51">
        <f>IF(MAX(K9:M9)&lt;0,0,TRUNC(MAX(K9:M9)/1)*1)</f>
        <v>21</v>
      </c>
      <c r="P9" s="51">
        <f>IF(N9=0,0,IF(O9=0,0,SUM(N9:O9)))</f>
        <v>42</v>
      </c>
      <c r="Q9" s="53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48.3388929</v>
      </c>
      <c r="R9" s="53">
        <f>IF(Y9=1,Q9*AB9,"")</f>
        <v>52.39935991</v>
      </c>
      <c r="S9" s="54"/>
      <c r="T9" s="55"/>
      <c r="U9" s="56">
        <f ref="U9:U24" t="shared" si="1">IF(P9="","",IF(B9="","",IF((W9="k"),IF(B9&gt;153.655,1,IF(B9&lt;28,10^(0.783497476*LOG10(28/153.655)^2),10^(0.783497476*LOG10(B9/153.655)^2))),IF(B9&gt;175.508,1,IF(B9&lt;32,10^(0.75194503*LOG10(32/175.508)^2),10^(0.75194503*LOG10(B9/175.508)^2))))))</f>
        <v>1.150926021</v>
      </c>
      <c r="V9" s="57">
        <f>R5</f>
        <v>44678</v>
      </c>
      <c r="W9" s="83" t="str">
        <f ref="W9:W24" t="shared" si="2">IF(ISNUMBER(FIND("M",C9)),"m",IF(ISNUMBER(FIND("K",C9)),"k"))</f>
        <v>k</v>
      </c>
      <c r="X9" s="58">
        <f ref="X9:X24" t="shared" si="3">IF(OR(D9="",V9=""),0,(YEAR(V9)-YEAR(D9)))</f>
        <v>36</v>
      </c>
      <c r="Y9" s="59">
        <f ref="Y9:Y24" t="shared" si="4">IF(X9&gt;34,1,0)</f>
        <v>1</v>
      </c>
      <c r="Z9" s="60">
        <f>IF(Y9=1,LOOKUP(X9,'Meltzer-Faber'!A3:A63,'Meltzer-Faber'!B3:B63))</f>
        <v>1.083</v>
      </c>
      <c r="AA9" s="61">
        <f>IF(Y9=1,LOOKUP(X9,'Meltzer-Faber'!A3:A63,'Meltzer-Faber'!C3:C63))</f>
        <v>1.084</v>
      </c>
      <c r="AB9" s="61">
        <f ref="AB9:AB24" t="shared" si="5">IF(W9="m",Z9,IF(W9="k",AA9,""))</f>
        <v>1.084</v>
      </c>
      <c r="AC9" s="66"/>
      <c r="AD9" s="101"/>
    </row>
    <row r="10" customHeight="1" ht="19.5">
      <c r="A10" s="68"/>
      <c r="B10" s="62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/>
      <c r="O10" s="51"/>
      <c r="P10" s="51"/>
      <c r="Q10" s="53"/>
      <c r="R10" s="53"/>
      <c r="S10" s="63"/>
      <c r="T10" s="64"/>
      <c r="U10" s="56" t="str">
        <f t="shared" si="1"/>
        <v/>
      </c>
      <c r="V10" s="57">
        <f>R5</f>
        <v>44678</v>
      </c>
      <c r="W10" s="83" t="b">
        <f t="shared" si="2"/>
        <v>0</v>
      </c>
      <c r="X10" s="58">
        <f t="shared" si="3"/>
        <v>0</v>
      </c>
      <c r="Y10" s="65">
        <f t="shared" si="4"/>
        <v>0</v>
      </c>
      <c r="Z10" s="66" t="b">
        <f>IF(Y10=1,LOOKUP(X10,'Meltzer-Faber'!A3:A63,'Meltzer-Faber'!B3:B63))</f>
        <v>0</v>
      </c>
      <c r="AA10" s="67" t="b">
        <f>IF(Y10=1,LOOKUP(X10,'Meltzer-Faber'!A3:A63,'Meltzer-Faber'!C3:C63))</f>
        <v>0</v>
      </c>
      <c r="AB10" s="67" t="str">
        <f t="shared" si="5"/>
        <v/>
      </c>
      <c r="AC10" s="66"/>
      <c r="AD10" s="66"/>
    </row>
    <row r="11" customHeight="1" ht="19.5">
      <c r="A11" s="68"/>
      <c r="B11" s="62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/>
      <c r="O11" s="51"/>
      <c r="P11" s="51"/>
      <c r="Q11" s="53"/>
      <c r="R11" s="53"/>
      <c r="S11" s="63"/>
      <c r="T11" s="64"/>
      <c r="U11" s="56" t="str">
        <f t="shared" si="1"/>
        <v/>
      </c>
      <c r="V11" s="57">
        <f>R5</f>
        <v>44678</v>
      </c>
      <c r="W11" s="83" t="b">
        <f t="shared" si="2"/>
        <v>0</v>
      </c>
      <c r="X11" s="58">
        <f t="shared" si="3"/>
        <v>0</v>
      </c>
      <c r="Y11" s="59">
        <f t="shared" si="4"/>
        <v>0</v>
      </c>
      <c r="Z11" s="66" t="b">
        <f>IF(Y11=1,LOOKUP(X11,'Meltzer-Faber'!A3:A63,'Meltzer-Faber'!B3:B63))</f>
        <v>0</v>
      </c>
      <c r="AA11" s="67" t="b">
        <f>IF(Y11=1,LOOKUP(X11,'Meltzer-Faber'!A3:A63,'Meltzer-Faber'!C3:C63))</f>
        <v>0</v>
      </c>
      <c r="AB11" s="67" t="str">
        <f t="shared" si="5"/>
        <v/>
      </c>
      <c r="AC11" s="66"/>
      <c r="AD11" s="66"/>
    </row>
    <row r="12" customHeight="1" ht="19.5">
      <c r="A12" s="68"/>
      <c r="B12" s="62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/>
      <c r="O12" s="51"/>
      <c r="P12" s="51"/>
      <c r="Q12" s="53"/>
      <c r="R12" s="53"/>
      <c r="S12" s="63"/>
      <c r="T12" s="64" t="s">
        <v>46</v>
      </c>
      <c r="U12" s="56" t="str">
        <f t="shared" si="1"/>
        <v/>
      </c>
      <c r="V12" s="57">
        <f>R5</f>
        <v>44678</v>
      </c>
      <c r="W12" s="83" t="b">
        <f t="shared" si="2"/>
        <v>0</v>
      </c>
      <c r="X12" s="58">
        <f t="shared" si="3"/>
        <v>0</v>
      </c>
      <c r="Y12" s="59">
        <f t="shared" si="4"/>
        <v>0</v>
      </c>
      <c r="Z12" s="66" t="b">
        <f>IF(Y12=1,LOOKUP(X12,'Meltzer-Faber'!A3:A63,'Meltzer-Faber'!B3:B63))</f>
        <v>0</v>
      </c>
      <c r="AA12" s="67" t="b">
        <f>IF(Y12=1,LOOKUP(X12,'Meltzer-Faber'!A3:A63,'Meltzer-Faber'!C3:C63))</f>
        <v>0</v>
      </c>
      <c r="AB12" s="67" t="str">
        <f t="shared" si="5"/>
        <v/>
      </c>
      <c r="AC12" s="66"/>
      <c r="AD12" s="66"/>
    </row>
    <row r="13" customHeight="1" ht="19.5">
      <c r="A13" s="68"/>
      <c r="B13" s="62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/>
      <c r="O13" s="51"/>
      <c r="P13" s="51"/>
      <c r="Q13" s="53"/>
      <c r="R13" s="53"/>
      <c r="S13" s="63"/>
      <c r="T13" s="64" t="s">
        <v>46</v>
      </c>
      <c r="U13" s="56" t="str">
        <f t="shared" si="1"/>
        <v/>
      </c>
      <c r="V13" s="57">
        <f>R5</f>
        <v>44678</v>
      </c>
      <c r="W13" s="83" t="b">
        <f t="shared" si="2"/>
        <v>0</v>
      </c>
      <c r="X13" s="58">
        <f t="shared" si="3"/>
        <v>0</v>
      </c>
      <c r="Y13" s="59">
        <f t="shared" si="4"/>
        <v>0</v>
      </c>
      <c r="Z13" s="66" t="b">
        <f>IF(Y13=1,LOOKUP(X13,'Meltzer-Faber'!A3:A63,'Meltzer-Faber'!B3:B63))</f>
        <v>0</v>
      </c>
      <c r="AA13" s="67" t="b">
        <f>IF(Y13=1,LOOKUP(X13,'Meltzer-Faber'!A3:A63,'Meltzer-Faber'!C3:C63))</f>
        <v>0</v>
      </c>
      <c r="AB13" s="67" t="str">
        <f t="shared" si="5"/>
        <v/>
      </c>
      <c r="AC13" s="66"/>
      <c r="AD13" s="66"/>
    </row>
    <row r="14" customHeight="1" ht="19.5">
      <c r="A14" s="68"/>
      <c r="B14" s="62"/>
      <c r="C14" s="42"/>
      <c r="D14" s="43"/>
      <c r="E14" s="44"/>
      <c r="F14" s="69"/>
      <c r="G14" s="45"/>
      <c r="H14" s="46"/>
      <c r="I14" s="47"/>
      <c r="J14" s="48"/>
      <c r="K14" s="49"/>
      <c r="L14" s="50"/>
      <c r="M14" s="50"/>
      <c r="N14" s="51">
        <f ref="N14:N24" t="shared" si="6">IF(MAX(H14:J14)&lt;0,0,TRUNC(MAX(H14:J14)/1)*1)</f>
        <v>0</v>
      </c>
      <c r="O14" s="51">
        <f ref="O14:O24" t="shared" si="7">IF(MAX(K14:M14)&lt;0,0,TRUNC(MAX(K14:M14)/1)*1)</f>
        <v>0</v>
      </c>
      <c r="P14" s="51">
        <f ref="P14:P24" t="shared" si="8">IF(N14=0,0,IF(O14=0,0,SUM(N14:O14)))</f>
        <v>0</v>
      </c>
      <c r="Q14" s="53" t="str">
        <f ref="Q14:Q24" t="shared" si="9">IF(P14="","",IF(B14="","",IF((W14="k"),IF(B14&gt;153.655,P14,IF(B14&lt;28,10^(0.783497476*LOG10(28/153.655)^2)*P14,10^(0.783497476*LOG10(B14/153.655)^2)*P14)),IF(B14&gt;175.508,P14,IF(B14&lt;32,10^(0.75194503*LOG10(32/175.508)^2)*P14,10^(0.75194503*LOG10(B14/175.508)^2)*P14)))))</f>
        <v/>
      </c>
      <c r="R14" s="53" t="str">
        <f ref="R14:R24" t="shared" si="10">IF(Y14=1,Q14*AB14,"")</f>
        <v/>
      </c>
      <c r="S14" s="63"/>
      <c r="T14" s="64" t="s">
        <v>46</v>
      </c>
      <c r="U14" s="56" t="str">
        <f t="shared" si="1"/>
        <v/>
      </c>
      <c r="V14" s="57">
        <f>R5</f>
        <v>44678</v>
      </c>
      <c r="W14" s="83" t="b">
        <f t="shared" si="2"/>
        <v>0</v>
      </c>
      <c r="X14" s="58">
        <f t="shared" si="3"/>
        <v>0</v>
      </c>
      <c r="Y14" s="59">
        <f t="shared" si="4"/>
        <v>0</v>
      </c>
      <c r="Z14" s="66" t="b">
        <f>IF(Y14=1,LOOKUP(X14,'Meltzer-Faber'!A3:A63,'Meltzer-Faber'!B3:B63))</f>
        <v>0</v>
      </c>
      <c r="AA14" s="67" t="b">
        <f>IF(Y14=1,LOOKUP(X14,'Meltzer-Faber'!A3:A63,'Meltzer-Faber'!C3:C63))</f>
        <v>0</v>
      </c>
      <c r="AB14" s="67" t="str">
        <f t="shared" si="5"/>
        <v/>
      </c>
      <c r="AC14" s="66"/>
      <c r="AD14" s="66"/>
    </row>
    <row r="15" customHeight="1" ht="19.5">
      <c r="A15" s="68"/>
      <c r="B15" s="62"/>
      <c r="C15" s="42"/>
      <c r="D15" s="43"/>
      <c r="E15" s="44"/>
      <c r="F15" s="69"/>
      <c r="G15" s="45"/>
      <c r="H15" s="46"/>
      <c r="I15" s="47"/>
      <c r="J15" s="48"/>
      <c r="K15" s="49"/>
      <c r="L15" s="50"/>
      <c r="M15" s="50"/>
      <c r="N15" s="51">
        <f t="shared" si="6"/>
        <v>0</v>
      </c>
      <c r="O15" s="51">
        <f t="shared" si="7"/>
        <v>0</v>
      </c>
      <c r="P15" s="51">
        <f t="shared" si="8"/>
        <v>0</v>
      </c>
      <c r="Q15" s="53" t="str">
        <f t="shared" si="9"/>
        <v/>
      </c>
      <c r="R15" s="53" t="str">
        <f t="shared" si="10"/>
        <v/>
      </c>
      <c r="S15" s="63"/>
      <c r="T15" s="64"/>
      <c r="U15" s="56" t="str">
        <f t="shared" si="1"/>
        <v/>
      </c>
      <c r="V15" s="57">
        <f>R5</f>
        <v>44678</v>
      </c>
      <c r="W15" s="83" t="b">
        <f t="shared" si="2"/>
        <v>0</v>
      </c>
      <c r="X15" s="58">
        <f t="shared" si="3"/>
        <v>0</v>
      </c>
      <c r="Y15" s="59">
        <f t="shared" si="4"/>
        <v>0</v>
      </c>
      <c r="Z15" s="66" t="b">
        <f>IF(Y15=1,LOOKUP(X15,'Meltzer-Faber'!A3:A63,'Meltzer-Faber'!B3:B63))</f>
        <v>0</v>
      </c>
      <c r="AA15" s="67" t="b">
        <f>IF(Y15=1,LOOKUP(X15,'Meltzer-Faber'!A3:A63,'Meltzer-Faber'!C3:C63))</f>
        <v>0</v>
      </c>
      <c r="AB15" s="67" t="str">
        <f t="shared" si="5"/>
        <v/>
      </c>
      <c r="AC15" s="66"/>
      <c r="AD15" s="66"/>
    </row>
    <row r="16" customHeight="1" ht="19.5">
      <c r="A16" s="68"/>
      <c r="B16" s="62"/>
      <c r="C16" s="42"/>
      <c r="D16" s="43"/>
      <c r="E16" s="44"/>
      <c r="F16" s="69"/>
      <c r="G16" s="45"/>
      <c r="H16" s="46"/>
      <c r="I16" s="47"/>
      <c r="J16" s="48"/>
      <c r="K16" s="49"/>
      <c r="L16" s="50"/>
      <c r="M16" s="50"/>
      <c r="N16" s="51">
        <f t="shared" si="6"/>
        <v>0</v>
      </c>
      <c r="O16" s="51">
        <f t="shared" si="7"/>
        <v>0</v>
      </c>
      <c r="P16" s="51">
        <f t="shared" si="8"/>
        <v>0</v>
      </c>
      <c r="Q16" s="53" t="str">
        <f t="shared" si="9"/>
        <v/>
      </c>
      <c r="R16" s="53" t="str">
        <f t="shared" si="10"/>
        <v/>
      </c>
      <c r="S16" s="63"/>
      <c r="T16" s="64"/>
      <c r="U16" s="56" t="str">
        <f t="shared" si="1"/>
        <v/>
      </c>
      <c r="V16" s="57">
        <f>R5</f>
        <v>44678</v>
      </c>
      <c r="W16" s="83" t="b">
        <f t="shared" si="2"/>
        <v>0</v>
      </c>
      <c r="X16" s="58">
        <f t="shared" si="3"/>
        <v>0</v>
      </c>
      <c r="Y16" s="59">
        <f t="shared" si="4"/>
        <v>0</v>
      </c>
      <c r="Z16" s="66" t="b">
        <f>IF(Y16=1,LOOKUP(X16,'Meltzer-Faber'!A3:A63,'Meltzer-Faber'!B3:B63))</f>
        <v>0</v>
      </c>
      <c r="AA16" s="67" t="b">
        <f>IF(Y16=1,LOOKUP(X16,'Meltzer-Faber'!A3:A63,'Meltzer-Faber'!C3:C63))</f>
        <v>0</v>
      </c>
      <c r="AB16" s="67" t="str">
        <f t="shared" si="5"/>
        <v/>
      </c>
      <c r="AC16" s="66"/>
      <c r="AD16" s="66"/>
    </row>
    <row r="17" customHeight="1" ht="19.5">
      <c r="A17" s="68"/>
      <c r="B17" s="62"/>
      <c r="C17" s="42"/>
      <c r="D17" s="43"/>
      <c r="E17" s="44"/>
      <c r="F17" s="69"/>
      <c r="G17" s="45"/>
      <c r="H17" s="46"/>
      <c r="I17" s="47"/>
      <c r="J17" s="48"/>
      <c r="K17" s="49"/>
      <c r="L17" s="50"/>
      <c r="M17" s="50"/>
      <c r="N17" s="51">
        <f t="shared" si="6"/>
        <v>0</v>
      </c>
      <c r="O17" s="51">
        <f t="shared" si="7"/>
        <v>0</v>
      </c>
      <c r="P17" s="51">
        <f t="shared" si="8"/>
        <v>0</v>
      </c>
      <c r="Q17" s="53" t="str">
        <f t="shared" si="9"/>
        <v/>
      </c>
      <c r="R17" s="53" t="str">
        <f t="shared" si="10"/>
        <v/>
      </c>
      <c r="S17" s="63"/>
      <c r="T17" s="64"/>
      <c r="U17" s="56" t="str">
        <f t="shared" si="1"/>
        <v/>
      </c>
      <c r="V17" s="57">
        <f>R5</f>
        <v>44678</v>
      </c>
      <c r="W17" s="83" t="b">
        <f t="shared" si="2"/>
        <v>0</v>
      </c>
      <c r="X17" s="58">
        <f t="shared" si="3"/>
        <v>0</v>
      </c>
      <c r="Y17" s="59">
        <f t="shared" si="4"/>
        <v>0</v>
      </c>
      <c r="Z17" s="66" t="b">
        <f>IF(Y17=1,LOOKUP(X17,'Meltzer-Faber'!A3:A63,'Meltzer-Faber'!B3:B63))</f>
        <v>0</v>
      </c>
      <c r="AA17" s="67" t="b">
        <f>IF(Y17=1,LOOKUP(X17,'Meltzer-Faber'!A3:A63,'Meltzer-Faber'!C3:C63))</f>
        <v>0</v>
      </c>
      <c r="AB17" s="67" t="str">
        <f t="shared" si="5"/>
        <v/>
      </c>
      <c r="AC17" s="66"/>
      <c r="AD17" s="66"/>
    </row>
    <row r="18" customHeight="1" ht="19.5">
      <c r="A18" s="68"/>
      <c r="B18" s="62"/>
      <c r="C18" s="42"/>
      <c r="D18" s="43"/>
      <c r="E18" s="44"/>
      <c r="F18" s="69"/>
      <c r="G18" s="45"/>
      <c r="H18" s="46"/>
      <c r="I18" s="47"/>
      <c r="J18" s="48"/>
      <c r="K18" s="49"/>
      <c r="L18" s="50"/>
      <c r="M18" s="50"/>
      <c r="N18" s="51">
        <f t="shared" si="6"/>
        <v>0</v>
      </c>
      <c r="O18" s="51">
        <f t="shared" si="7"/>
        <v>0</v>
      </c>
      <c r="P18" s="51">
        <f t="shared" si="8"/>
        <v>0</v>
      </c>
      <c r="Q18" s="53" t="str">
        <f t="shared" si="9"/>
        <v/>
      </c>
      <c r="R18" s="53" t="str">
        <f t="shared" si="10"/>
        <v/>
      </c>
      <c r="S18" s="63"/>
      <c r="T18" s="64" t="s">
        <v>46</v>
      </c>
      <c r="U18" s="56" t="str">
        <f t="shared" si="1"/>
        <v/>
      </c>
      <c r="V18" s="57">
        <f>R5</f>
        <v>44678</v>
      </c>
      <c r="W18" s="83" t="b">
        <f t="shared" si="2"/>
        <v>0</v>
      </c>
      <c r="X18" s="58">
        <f t="shared" si="3"/>
        <v>0</v>
      </c>
      <c r="Y18" s="59">
        <f t="shared" si="4"/>
        <v>0</v>
      </c>
      <c r="Z18" s="66" t="b">
        <f>IF(Y18=1,LOOKUP(X18,'Meltzer-Faber'!A3:A63,'Meltzer-Faber'!B3:B63))</f>
        <v>0</v>
      </c>
      <c r="AA18" s="67" t="b">
        <f>IF(Y18=1,LOOKUP(X18,'Meltzer-Faber'!A3:A63,'Meltzer-Faber'!C3:C63))</f>
        <v>0</v>
      </c>
      <c r="AB18" s="67" t="str">
        <f t="shared" si="5"/>
        <v/>
      </c>
      <c r="AC18" s="66"/>
      <c r="AD18" s="66"/>
    </row>
    <row r="19" customHeight="1" ht="19.5">
      <c r="A19" s="68"/>
      <c r="B19" s="62"/>
      <c r="C19" s="42"/>
      <c r="D19" s="43"/>
      <c r="E19" s="44"/>
      <c r="F19" s="69"/>
      <c r="G19" s="45"/>
      <c r="H19" s="46"/>
      <c r="I19" s="47"/>
      <c r="J19" s="48"/>
      <c r="K19" s="49"/>
      <c r="L19" s="50"/>
      <c r="M19" s="50"/>
      <c r="N19" s="51">
        <f t="shared" si="6"/>
        <v>0</v>
      </c>
      <c r="O19" s="51">
        <f t="shared" si="7"/>
        <v>0</v>
      </c>
      <c r="P19" s="51">
        <f t="shared" si="8"/>
        <v>0</v>
      </c>
      <c r="Q19" s="53" t="str">
        <f t="shared" si="9"/>
        <v/>
      </c>
      <c r="R19" s="53" t="str">
        <f t="shared" si="10"/>
        <v/>
      </c>
      <c r="S19" s="63"/>
      <c r="T19" s="64"/>
      <c r="U19" s="56" t="str">
        <f t="shared" si="1"/>
        <v/>
      </c>
      <c r="V19" s="57">
        <f>R5</f>
        <v>44678</v>
      </c>
      <c r="W19" s="83" t="b">
        <f t="shared" si="2"/>
        <v>0</v>
      </c>
      <c r="X19" s="58">
        <f t="shared" si="3"/>
        <v>0</v>
      </c>
      <c r="Y19" s="59">
        <f t="shared" si="4"/>
        <v>0</v>
      </c>
      <c r="Z19" s="66" t="b">
        <f>IF(Y19=1,LOOKUP(X19,'Meltzer-Faber'!A3:A63,'Meltzer-Faber'!B3:B63))</f>
        <v>0</v>
      </c>
      <c r="AA19" s="67" t="b">
        <f>IF(Y19=1,LOOKUP(X19,'Meltzer-Faber'!A3:A63,'Meltzer-Faber'!C3:C63))</f>
        <v>0</v>
      </c>
      <c r="AB19" s="67" t="str">
        <f t="shared" si="5"/>
        <v/>
      </c>
      <c r="AC19" s="66"/>
      <c r="AD19" s="66"/>
    </row>
    <row r="20" customHeight="1" ht="19.5">
      <c r="A20" s="68"/>
      <c r="B20" s="62"/>
      <c r="C20" s="42"/>
      <c r="D20" s="43"/>
      <c r="E20" s="44"/>
      <c r="F20" s="69"/>
      <c r="G20" s="45"/>
      <c r="H20" s="46"/>
      <c r="I20" s="47"/>
      <c r="J20" s="48"/>
      <c r="K20" s="49"/>
      <c r="L20" s="50"/>
      <c r="M20" s="50"/>
      <c r="N20" s="51">
        <f t="shared" si="6"/>
        <v>0</v>
      </c>
      <c r="O20" s="51">
        <f t="shared" si="7"/>
        <v>0</v>
      </c>
      <c r="P20" s="51">
        <f t="shared" si="8"/>
        <v>0</v>
      </c>
      <c r="Q20" s="53" t="str">
        <f t="shared" si="9"/>
        <v/>
      </c>
      <c r="R20" s="53" t="str">
        <f t="shared" si="10"/>
        <v/>
      </c>
      <c r="S20" s="63"/>
      <c r="T20" s="64"/>
      <c r="U20" s="56" t="str">
        <f t="shared" si="1"/>
        <v/>
      </c>
      <c r="V20" s="57">
        <f>R5</f>
        <v>44678</v>
      </c>
      <c r="W20" s="83" t="b">
        <f t="shared" si="2"/>
        <v>0</v>
      </c>
      <c r="X20" s="58">
        <f t="shared" si="3"/>
        <v>0</v>
      </c>
      <c r="Y20" s="59">
        <f t="shared" si="4"/>
        <v>0</v>
      </c>
      <c r="Z20" s="66" t="b">
        <f>IF(Y20=1,LOOKUP(X20,'Meltzer-Faber'!A3:A63,'Meltzer-Faber'!B3:B63))</f>
        <v>0</v>
      </c>
      <c r="AA20" s="67" t="b">
        <f>IF(Y20=1,LOOKUP(X20,'Meltzer-Faber'!A3:A63,'Meltzer-Faber'!C3:C63))</f>
        <v>0</v>
      </c>
      <c r="AB20" s="67" t="str">
        <f t="shared" si="5"/>
        <v/>
      </c>
      <c r="AC20" s="66"/>
      <c r="AD20" s="66"/>
    </row>
    <row r="21" customHeight="1" ht="19.5">
      <c r="A21" s="68"/>
      <c r="B21" s="62"/>
      <c r="C21" s="42"/>
      <c r="D21" s="43"/>
      <c r="E21" s="44"/>
      <c r="F21" s="69"/>
      <c r="G21" s="45"/>
      <c r="H21" s="46"/>
      <c r="I21" s="47"/>
      <c r="J21" s="48"/>
      <c r="K21" s="49"/>
      <c r="L21" s="50"/>
      <c r="M21" s="50"/>
      <c r="N21" s="51">
        <f t="shared" si="6"/>
        <v>0</v>
      </c>
      <c r="O21" s="51">
        <f t="shared" si="7"/>
        <v>0</v>
      </c>
      <c r="P21" s="51">
        <f t="shared" si="8"/>
        <v>0</v>
      </c>
      <c r="Q21" s="53" t="str">
        <f t="shared" si="9"/>
        <v/>
      </c>
      <c r="R21" s="53" t="str">
        <f t="shared" si="10"/>
        <v/>
      </c>
      <c r="S21" s="63"/>
      <c r="T21" s="64"/>
      <c r="U21" s="56" t="str">
        <f t="shared" si="1"/>
        <v/>
      </c>
      <c r="V21" s="57">
        <f>R5</f>
        <v>44678</v>
      </c>
      <c r="W21" s="83" t="b">
        <f t="shared" si="2"/>
        <v>0</v>
      </c>
      <c r="X21" s="58">
        <f t="shared" si="3"/>
        <v>0</v>
      </c>
      <c r="Y21" s="59">
        <f t="shared" si="4"/>
        <v>0</v>
      </c>
      <c r="Z21" s="66" t="b">
        <f>IF(Y21=1,LOOKUP(X21,'Meltzer-Faber'!A3:A63,'Meltzer-Faber'!B3:B63))</f>
        <v>0</v>
      </c>
      <c r="AA21" s="67" t="b">
        <f>IF(Y21=1,LOOKUP(X21,'Meltzer-Faber'!A3:A63,'Meltzer-Faber'!C3:C63))</f>
        <v>0</v>
      </c>
      <c r="AB21" s="67" t="str">
        <f t="shared" si="5"/>
        <v/>
      </c>
      <c r="AC21" s="66"/>
      <c r="AD21" s="66"/>
    </row>
    <row r="22" customHeight="1" ht="19.5">
      <c r="A22" s="68"/>
      <c r="B22" s="62"/>
      <c r="C22" s="42"/>
      <c r="D22" s="43"/>
      <c r="E22" s="44"/>
      <c r="F22" s="69"/>
      <c r="G22" s="45"/>
      <c r="H22" s="46"/>
      <c r="I22" s="47"/>
      <c r="J22" s="48"/>
      <c r="K22" s="49"/>
      <c r="L22" s="50"/>
      <c r="M22" s="50"/>
      <c r="N22" s="51">
        <f t="shared" si="6"/>
        <v>0</v>
      </c>
      <c r="O22" s="51">
        <f t="shared" si="7"/>
        <v>0</v>
      </c>
      <c r="P22" s="51">
        <f t="shared" si="8"/>
        <v>0</v>
      </c>
      <c r="Q22" s="53" t="str">
        <f t="shared" si="9"/>
        <v/>
      </c>
      <c r="R22" s="53" t="str">
        <f t="shared" si="10"/>
        <v/>
      </c>
      <c r="S22" s="63"/>
      <c r="T22" s="64"/>
      <c r="U22" s="56" t="str">
        <f t="shared" si="1"/>
        <v/>
      </c>
      <c r="V22" s="57">
        <f>R5</f>
        <v>44678</v>
      </c>
      <c r="W22" s="83" t="b">
        <f t="shared" si="2"/>
        <v>0</v>
      </c>
      <c r="X22" s="58">
        <f t="shared" si="3"/>
        <v>0</v>
      </c>
      <c r="Y22" s="59">
        <f t="shared" si="4"/>
        <v>0</v>
      </c>
      <c r="Z22" s="66" t="b">
        <f>IF(Y22=1,LOOKUP(X22,'Meltzer-Faber'!A3:A63,'Meltzer-Faber'!B3:B63))</f>
        <v>0</v>
      </c>
      <c r="AA22" s="67" t="b">
        <f>IF(Y22=1,LOOKUP(X22,'Meltzer-Faber'!A3:A63,'Meltzer-Faber'!C3:C63))</f>
        <v>0</v>
      </c>
      <c r="AB22" s="67" t="str">
        <f t="shared" si="5"/>
        <v/>
      </c>
      <c r="AC22" s="66"/>
      <c r="AD22" s="66"/>
    </row>
    <row r="23" customHeight="1" ht="19.5">
      <c r="A23" s="68"/>
      <c r="B23" s="62"/>
      <c r="C23" s="42"/>
      <c r="D23" s="43"/>
      <c r="E23" s="44"/>
      <c r="F23" s="69"/>
      <c r="G23" s="45"/>
      <c r="H23" s="46"/>
      <c r="I23" s="47"/>
      <c r="J23" s="48"/>
      <c r="K23" s="49"/>
      <c r="L23" s="50"/>
      <c r="M23" s="50"/>
      <c r="N23" s="51">
        <f t="shared" si="6"/>
        <v>0</v>
      </c>
      <c r="O23" s="51">
        <f t="shared" si="7"/>
        <v>0</v>
      </c>
      <c r="P23" s="51">
        <f t="shared" si="8"/>
        <v>0</v>
      </c>
      <c r="Q23" s="53" t="str">
        <f t="shared" si="9"/>
        <v/>
      </c>
      <c r="R23" s="53" t="str">
        <f t="shared" si="10"/>
        <v/>
      </c>
      <c r="S23" s="63"/>
      <c r="T23" s="64"/>
      <c r="U23" s="56" t="str">
        <f t="shared" si="1"/>
        <v/>
      </c>
      <c r="V23" s="57">
        <f>R5</f>
        <v>44678</v>
      </c>
      <c r="W23" s="83" t="b">
        <f t="shared" si="2"/>
        <v>0</v>
      </c>
      <c r="X23" s="58">
        <f t="shared" si="3"/>
        <v>0</v>
      </c>
      <c r="Y23" s="59">
        <f t="shared" si="4"/>
        <v>0</v>
      </c>
      <c r="Z23" s="66" t="b">
        <f>IF(Y23=1,LOOKUP(X23,'Meltzer-Faber'!A3:A63,'Meltzer-Faber'!B3:B63))</f>
        <v>0</v>
      </c>
      <c r="AA23" s="67" t="b">
        <f>IF(Y23=1,LOOKUP(X23,'Meltzer-Faber'!A3:A63,'Meltzer-Faber'!C3:C63))</f>
        <v>0</v>
      </c>
      <c r="AB23" s="67" t="str">
        <f t="shared" si="5"/>
        <v/>
      </c>
      <c r="AC23" s="66"/>
      <c r="AD23" s="66"/>
    </row>
    <row r="24" customHeight="1" ht="19.5">
      <c r="A24" s="68"/>
      <c r="B24" s="62"/>
      <c r="C24" s="42"/>
      <c r="D24" s="43"/>
      <c r="E24" s="44"/>
      <c r="F24" s="69"/>
      <c r="G24" s="45"/>
      <c r="H24" s="46"/>
      <c r="I24" s="47"/>
      <c r="J24" s="48"/>
      <c r="K24" s="49"/>
      <c r="L24" s="50"/>
      <c r="M24" s="50"/>
      <c r="N24" s="51">
        <f t="shared" si="6"/>
        <v>0</v>
      </c>
      <c r="O24" s="51">
        <f t="shared" si="7"/>
        <v>0</v>
      </c>
      <c r="P24" s="70">
        <f t="shared" si="8"/>
        <v>0</v>
      </c>
      <c r="Q24" s="71" t="str">
        <f t="shared" si="9"/>
        <v/>
      </c>
      <c r="R24" s="53" t="str">
        <f t="shared" si="10"/>
        <v/>
      </c>
      <c r="S24" s="72"/>
      <c r="T24" s="73"/>
      <c r="U24" s="56" t="str">
        <f t="shared" si="1"/>
        <v/>
      </c>
      <c r="V24" s="57">
        <f>R5</f>
        <v>44678</v>
      </c>
      <c r="W24" s="83" t="b">
        <f t="shared" si="2"/>
        <v>0</v>
      </c>
      <c r="X24" s="58">
        <f t="shared" si="3"/>
        <v>0</v>
      </c>
      <c r="Y24" s="59">
        <f t="shared" si="4"/>
        <v>0</v>
      </c>
      <c r="Z24" s="66" t="b">
        <f>IF(Y24=1,LOOKUP(X24,'Meltzer-Faber'!A3:A63,'Meltzer-Faber'!B3:B63))</f>
        <v>0</v>
      </c>
      <c r="AA24" s="67" t="b">
        <f>IF(Y24=1,LOOKUP(X24,'Meltzer-Faber'!A3:A63,'Meltzer-Faber'!C3:C63))</f>
        <v>0</v>
      </c>
      <c r="AB24" s="67" t="str">
        <f t="shared" si="5"/>
        <v/>
      </c>
      <c r="AC24" s="66"/>
      <c r="AD24" s="66"/>
    </row>
    <row r="25" customHeight="1" ht="9.0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46</v>
      </c>
      <c r="L25" s="78"/>
      <c r="M25" s="78"/>
      <c r="N25" s="76"/>
      <c r="O25" s="76"/>
      <c r="P25" s="76"/>
      <c r="Q25" s="80"/>
      <c r="R25" s="80"/>
      <c r="S25" s="80"/>
      <c r="T25" s="81"/>
      <c r="U25" s="82"/>
      <c r="V25" s="1"/>
      <c r="W25" s="83"/>
      <c r="X25" s="58">
        <f>(YEAR(V25)-YEAR(D25))</f>
        <v>0</v>
      </c>
      <c r="Y25" s="59">
        <f>IF(X26&gt;34,1,0)</f>
        <v>0</v>
      </c>
      <c r="Z25" s="84"/>
      <c r="AA25" s="82"/>
      <c r="AB25" s="82"/>
      <c r="AC25" s="84"/>
      <c r="AD25" s="84"/>
    </row>
    <row r="26" customHeight="1" ht="12.75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  <c r="AC26" s="5"/>
      <c r="AD26" s="5"/>
    </row>
    <row r="27" customHeight="1" ht="12.75">
      <c r="A27" s="87" t="s">
        <v>50</v>
      </c>
      <c r="C27" s="17" t="s">
        <v>51</v>
      </c>
      <c r="G27" s="88" t="s">
        <v>52</v>
      </c>
      <c r="H27" s="17">
        <v>1.0</v>
      </c>
      <c r="I27" s="17" t="s">
        <v>51</v>
      </c>
      <c r="U27" s="17"/>
      <c r="V27" s="17"/>
      <c r="W27" s="17"/>
      <c r="X27" s="17"/>
      <c r="Y27" s="1"/>
      <c r="Z27" s="17"/>
      <c r="AA27" s="18"/>
      <c r="AB27" s="18"/>
      <c r="AC27" s="17"/>
      <c r="AD27" s="17"/>
    </row>
    <row r="28" customHeight="1" ht="12.75">
      <c r="A28" s="17"/>
      <c r="C28" s="17" t="s">
        <v>46</v>
      </c>
      <c r="G28" s="89" t="s">
        <v>46</v>
      </c>
      <c r="H28" s="17">
        <v>2.0</v>
      </c>
      <c r="I28" s="17" t="s">
        <v>76</v>
      </c>
      <c r="U28" s="17"/>
      <c r="V28" s="17"/>
      <c r="W28" s="17"/>
      <c r="X28" s="17"/>
      <c r="Y28" s="17"/>
      <c r="Z28" s="17"/>
      <c r="AA28" s="18"/>
      <c r="AB28" s="18"/>
      <c r="AC28" s="17"/>
      <c r="AD28" s="17"/>
    </row>
    <row r="29" customHeight="1" ht="12.75">
      <c r="A29" s="87" t="s">
        <v>54</v>
      </c>
      <c r="C29" s="17"/>
      <c r="G29" s="90"/>
      <c r="H29" s="17">
        <v>3.0</v>
      </c>
      <c r="I29" s="17" t="s">
        <v>72</v>
      </c>
      <c r="U29" s="17"/>
      <c r="V29" s="17"/>
      <c r="W29" s="17"/>
      <c r="X29" s="17"/>
      <c r="Y29" s="17"/>
      <c r="Z29" s="17"/>
      <c r="AA29" s="18"/>
      <c r="AB29" s="18"/>
      <c r="AC29" s="17"/>
      <c r="AD29" s="17"/>
    </row>
    <row r="30" customHeight="1" ht="12.75">
      <c r="A30" s="17"/>
      <c r="C30" s="17"/>
      <c r="G30" s="90"/>
      <c r="H30" s="17"/>
      <c r="I30" s="17"/>
      <c r="U30" s="17"/>
      <c r="V30" s="17"/>
      <c r="W30" s="17" t="s">
        <v>46</v>
      </c>
      <c r="X30" s="17"/>
      <c r="Y30" s="17"/>
      <c r="Z30" s="17"/>
      <c r="AA30" s="18"/>
      <c r="AB30" s="18"/>
      <c r="AC30" s="17"/>
      <c r="AD30" s="17"/>
    </row>
    <row r="31" customHeight="1" ht="12.75">
      <c r="A31" s="17"/>
      <c r="C31" s="17"/>
      <c r="G31" s="90"/>
      <c r="H31" s="17"/>
      <c r="I31" s="17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7"/>
      <c r="V31" s="17"/>
      <c r="W31" s="17"/>
      <c r="X31" s="17"/>
      <c r="Y31" s="17"/>
      <c r="Z31" s="17"/>
      <c r="AA31" s="18"/>
      <c r="AB31" s="18"/>
      <c r="AC31" s="17"/>
      <c r="AD31" s="17"/>
    </row>
    <row r="32" customHeight="1" ht="12.75">
      <c r="A32" s="17"/>
      <c r="C32" s="17"/>
      <c r="D32" s="17"/>
      <c r="E32" s="17"/>
      <c r="F32" s="17"/>
      <c r="G32" s="93" t="s">
        <v>56</v>
      </c>
      <c r="H32" s="17"/>
      <c r="U32" s="5"/>
      <c r="V32" s="5"/>
      <c r="W32" s="5"/>
      <c r="X32" s="5"/>
      <c r="Y32" s="5"/>
      <c r="Z32" s="5"/>
      <c r="AA32" s="6"/>
      <c r="AB32" s="6"/>
      <c r="AC32" s="5"/>
      <c r="AD32" s="5"/>
    </row>
    <row r="33" customHeight="1" ht="12.75">
      <c r="A33" s="1"/>
      <c r="B33" s="1"/>
      <c r="C33" s="94"/>
      <c r="D33" s="6"/>
      <c r="E33" s="6"/>
      <c r="F33" s="5"/>
      <c r="G33" s="93" t="s">
        <v>57</v>
      </c>
      <c r="H33" s="17"/>
      <c r="U33" s="5"/>
      <c r="V33" s="5"/>
      <c r="W33" s="5"/>
      <c r="X33" s="5"/>
      <c r="Y33" s="5"/>
      <c r="Z33" s="5"/>
      <c r="AA33" s="6"/>
      <c r="AB33" s="6"/>
      <c r="AC33" s="5"/>
      <c r="AD33" s="5"/>
    </row>
    <row r="34" customHeight="1" ht="12.75">
      <c r="A34" s="87" t="s">
        <v>58</v>
      </c>
      <c r="C34" s="17"/>
      <c r="G34" s="93" t="s">
        <v>59</v>
      </c>
      <c r="H34" s="17"/>
      <c r="U34" s="5"/>
      <c r="V34" s="5"/>
      <c r="W34" s="5"/>
      <c r="X34" s="5"/>
      <c r="Y34" s="5"/>
      <c r="Z34" s="5"/>
      <c r="AA34" s="6"/>
      <c r="AB34" s="6"/>
      <c r="AC34" s="5"/>
      <c r="AD34" s="5"/>
    </row>
    <row r="35" customHeight="1" ht="12.75">
      <c r="A35" s="1"/>
      <c r="B35" s="1"/>
      <c r="C35" s="17"/>
      <c r="G35" s="90"/>
      <c r="H35" s="17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  <c r="AC35" s="5"/>
      <c r="AD35" s="5"/>
    </row>
    <row r="36" customHeight="1" ht="12.75">
      <c r="A36" s="87" t="s">
        <v>60</v>
      </c>
      <c r="B36" s="96"/>
      <c r="C36" s="17"/>
      <c r="G36" s="93" t="s">
        <v>61</v>
      </c>
      <c r="H36" s="17"/>
      <c r="U36" s="5"/>
      <c r="V36" s="5"/>
      <c r="W36" s="5"/>
      <c r="X36" s="5"/>
      <c r="Y36" s="5"/>
      <c r="Z36" s="5"/>
      <c r="AA36" s="6"/>
      <c r="AB36" s="6"/>
      <c r="AC36" s="5"/>
      <c r="AD36" s="5"/>
    </row>
    <row r="37" customHeight="1" ht="12.75">
      <c r="A37" s="1"/>
      <c r="B37" s="1"/>
      <c r="C37" s="17"/>
      <c r="G37" s="90"/>
      <c r="H37" s="17"/>
      <c r="U37" s="5"/>
      <c r="V37" s="5"/>
      <c r="W37" s="5"/>
      <c r="X37" s="5"/>
      <c r="Y37" s="5"/>
      <c r="Z37" s="5"/>
      <c r="AA37" s="6"/>
      <c r="AB37" s="6"/>
      <c r="AC37" s="5"/>
      <c r="AD37" s="5"/>
    </row>
    <row r="38" customHeight="1" ht="12.75">
      <c r="A38" s="96" t="s">
        <v>62</v>
      </c>
      <c r="B38" s="96"/>
      <c r="C38" s="97" t="s">
        <v>63</v>
      </c>
      <c r="D38" s="98"/>
      <c r="E38" s="98"/>
      <c r="F38" s="99"/>
      <c r="G38" s="5"/>
      <c r="H38" s="17"/>
      <c r="U38" s="5"/>
      <c r="V38" s="5"/>
      <c r="W38" s="5"/>
      <c r="X38" s="5"/>
      <c r="Y38" s="5"/>
      <c r="Z38" s="5"/>
      <c r="AA38" s="6"/>
      <c r="AB38" s="6"/>
      <c r="AC38" s="5"/>
      <c r="AD38" s="5"/>
    </row>
    <row r="39" customHeight="1" ht="12.75">
      <c r="A39" s="1"/>
      <c r="B39" s="1"/>
      <c r="C39" s="97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  <c r="AC39" s="5"/>
      <c r="AD39" s="5"/>
    </row>
    <row r="40" customHeight="1" ht="12.75">
      <c r="A40" s="1"/>
      <c r="B40" s="1"/>
      <c r="C40" s="100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  <c r="AC40" s="5"/>
      <c r="AD40" s="5"/>
    </row>
    <row r="41" customHeight="1" ht="12.75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  <c r="AC41" s="5"/>
      <c r="AD41" s="5"/>
    </row>
    <row r="42" customHeight="1" ht="12.75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  <c r="AC42" s="5"/>
      <c r="AD42" s="5"/>
    </row>
    <row r="43" customHeight="1" ht="12.75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  <c r="AC43" s="5"/>
      <c r="AD43" s="5"/>
    </row>
    <row r="44" customHeight="1" ht="12.75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  <c r="AC44" s="5"/>
      <c r="AD44" s="5"/>
    </row>
    <row r="45" customHeight="1" ht="12.75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  <c r="AC45" s="5"/>
      <c r="AD45" s="5"/>
    </row>
    <row r="46" customHeight="1" ht="12.75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  <c r="AC46" s="5"/>
      <c r="AD46" s="5"/>
    </row>
    <row r="47" customHeight="1" ht="12.75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  <c r="AC47" s="5"/>
      <c r="AD47" s="5"/>
    </row>
    <row r="48" customHeight="1" ht="12.75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  <c r="AC48" s="5"/>
      <c r="AD48" s="5"/>
    </row>
    <row r="49" customHeight="1" ht="12.75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  <c r="AC49" s="5"/>
      <c r="AD49" s="5"/>
    </row>
    <row r="50" customHeight="1" ht="12.75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  <c r="AC50" s="5"/>
      <c r="AD50" s="5"/>
    </row>
    <row r="51" customHeight="1" ht="12.75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  <c r="AC51" s="5"/>
      <c r="AD51" s="5"/>
    </row>
    <row r="52" customHeight="1" ht="12.75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  <c r="AC52" s="5"/>
      <c r="AD52" s="5"/>
    </row>
    <row r="53" customHeight="1" ht="12.75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  <c r="AC53" s="5"/>
      <c r="AD53" s="5"/>
    </row>
    <row r="54" customHeight="1" ht="12.75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  <c r="AC54" s="5"/>
      <c r="AD54" s="5"/>
    </row>
    <row r="55" customHeight="1" ht="12.75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  <c r="AC55" s="5"/>
      <c r="AD55" s="5"/>
    </row>
    <row r="56" customHeight="1" ht="12.75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  <c r="AC56" s="5"/>
      <c r="AD56" s="5"/>
    </row>
    <row r="57" customHeight="1" ht="12.75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  <c r="AC57" s="5"/>
      <c r="AD57" s="5"/>
    </row>
    <row r="58" customHeight="1" ht="12.75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  <c r="AC58" s="5"/>
      <c r="AD58" s="5"/>
    </row>
    <row r="59" customHeight="1" ht="12.75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  <c r="AC59" s="5"/>
      <c r="AD59" s="5"/>
    </row>
    <row r="60" customHeight="1" ht="12.75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  <c r="AC60" s="5"/>
      <c r="AD60" s="5"/>
    </row>
    <row r="61" customHeight="1" ht="12.75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  <c r="AC61" s="5"/>
      <c r="AD61" s="5"/>
    </row>
    <row r="62" customHeight="1" ht="12.75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  <c r="AC62" s="5"/>
      <c r="AD62" s="5"/>
    </row>
    <row r="63" customHeight="1" ht="12.75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  <c r="AC63" s="5"/>
      <c r="AD63" s="5"/>
    </row>
    <row r="64" customHeight="1" ht="12.75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  <c r="AC64" s="5"/>
      <c r="AD64" s="5"/>
    </row>
    <row r="65" customHeight="1" ht="12.75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  <c r="AC65" s="5"/>
      <c r="AD65" s="5"/>
    </row>
    <row r="66" customHeight="1" ht="12.75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  <c r="AC66" s="5"/>
      <c r="AD66" s="5"/>
    </row>
    <row r="67" customHeight="1" ht="12.75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  <c r="AC67" s="5"/>
      <c r="AD67" s="5"/>
    </row>
    <row r="68" customHeight="1" ht="12.75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  <c r="AC68" s="5"/>
      <c r="AD68" s="5"/>
    </row>
    <row r="69" customHeight="1" ht="12.75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  <c r="AC69" s="5"/>
      <c r="AD69" s="5"/>
    </row>
    <row r="70" customHeight="1" ht="12.75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  <c r="AC70" s="5"/>
      <c r="AD70" s="5"/>
    </row>
    <row r="71" customHeight="1" ht="12.75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  <c r="AC71" s="5"/>
      <c r="AD71" s="5"/>
    </row>
    <row r="72" customHeight="1" ht="12.75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  <c r="AC72" s="5"/>
      <c r="AD72" s="5"/>
    </row>
    <row r="73" customHeight="1" ht="12.75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  <c r="AC73" s="5"/>
      <c r="AD73" s="5"/>
    </row>
    <row r="74" customHeight="1" ht="12.75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  <c r="AC74" s="5"/>
      <c r="AD74" s="5"/>
    </row>
    <row r="75" customHeight="1" ht="12.75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  <c r="AC75" s="5"/>
      <c r="AD75" s="5"/>
    </row>
    <row r="76" customHeight="1" ht="12.75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  <c r="AC76" s="5"/>
      <c r="AD76" s="5"/>
    </row>
    <row r="77" customHeight="1" ht="12.75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  <c r="AC77" s="5"/>
      <c r="AD77" s="5"/>
    </row>
    <row r="78" customHeight="1" ht="12.75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  <c r="AC78" s="5"/>
      <c r="AD78" s="5"/>
    </row>
    <row r="79" customHeight="1" ht="12.75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  <c r="AC79" s="5"/>
      <c r="AD79" s="5"/>
    </row>
    <row r="80" customHeight="1" ht="12.75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  <c r="AC80" s="5"/>
      <c r="AD80" s="5"/>
    </row>
    <row r="81" customHeight="1" ht="12.75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  <c r="AC81" s="5"/>
      <c r="AD81" s="5"/>
    </row>
    <row r="82" customHeight="1" ht="12.75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  <c r="AC82" s="5"/>
      <c r="AD82" s="5"/>
    </row>
    <row r="83" customHeight="1" ht="12.75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  <c r="AC83" s="5"/>
      <c r="AD83" s="5"/>
    </row>
    <row r="84" customHeight="1" ht="12.75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  <c r="AC84" s="5"/>
      <c r="AD84" s="5"/>
    </row>
    <row r="85" customHeight="1" ht="12.75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  <c r="AC85" s="5"/>
      <c r="AD85" s="5"/>
    </row>
    <row r="86" customHeight="1" ht="12.75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  <c r="AC86" s="5"/>
      <c r="AD86" s="5"/>
    </row>
    <row r="87" customHeight="1" ht="12.75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  <c r="AC87" s="5"/>
      <c r="AD87" s="5"/>
    </row>
    <row r="88" customHeight="1" ht="12.75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  <c r="AC88" s="5"/>
      <c r="AD88" s="5"/>
    </row>
    <row r="89" customHeight="1" ht="12.75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  <c r="AC89" s="5"/>
      <c r="AD89" s="5"/>
    </row>
    <row r="90" customHeight="1" ht="12.75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  <c r="AC90" s="5"/>
      <c r="AD90" s="5"/>
    </row>
    <row r="91" customHeight="1" ht="12.75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  <c r="AC91" s="5"/>
      <c r="AD91" s="5"/>
    </row>
    <row r="92" customHeight="1" ht="12.75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  <c r="AC92" s="5"/>
      <c r="AD92" s="5"/>
    </row>
    <row r="93" customHeight="1" ht="12.75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  <c r="AC93" s="5"/>
      <c r="AD93" s="5"/>
    </row>
    <row r="94" customHeight="1" ht="12.75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  <c r="AC94" s="5"/>
      <c r="AD94" s="5"/>
    </row>
    <row r="95" customHeight="1" ht="12.75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  <c r="AC95" s="5"/>
      <c r="AD95" s="5"/>
    </row>
    <row r="96" customHeight="1" ht="12.75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  <c r="AC96" s="5"/>
      <c r="AD96" s="5"/>
    </row>
    <row r="97" customHeight="1" ht="12.75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  <c r="AC97" s="5"/>
      <c r="AD97" s="5"/>
    </row>
    <row r="98" customHeight="1" ht="12.75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  <c r="AC98" s="5"/>
      <c r="AD98" s="5"/>
    </row>
    <row r="99" customHeight="1" ht="12.75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  <c r="AC99" s="5"/>
      <c r="AD99" s="5"/>
    </row>
    <row r="100" customHeight="1" ht="12.75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  <c r="AC100" s="5"/>
      <c r="AD100" s="5"/>
    </row>
    <row r="101" customHeight="1" ht="12.75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  <c r="AC101" s="5"/>
      <c r="AD101" s="5"/>
    </row>
    <row r="102" customHeight="1" ht="12.75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  <c r="AC102" s="5"/>
      <c r="AD102" s="5"/>
    </row>
    <row r="103" customHeight="1" ht="12.75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  <c r="AC103" s="5"/>
      <c r="AD103" s="5"/>
    </row>
    <row r="104" customHeight="1" ht="12.75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  <c r="AC104" s="5"/>
      <c r="AD104" s="5"/>
    </row>
    <row r="105" customHeight="1" ht="12.75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  <c r="AC105" s="5"/>
      <c r="AD105" s="5"/>
    </row>
    <row r="106" customHeight="1" ht="12.75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  <c r="AC106" s="5"/>
      <c r="AD106" s="5"/>
    </row>
    <row r="107" customHeight="1" ht="12.75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  <c r="AC107" s="5"/>
      <c r="AD107" s="5"/>
    </row>
    <row r="108" customHeight="1" ht="12.75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  <c r="AC108" s="5"/>
      <c r="AD108" s="5"/>
    </row>
    <row r="109" customHeight="1" ht="12.75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  <c r="AC109" s="5"/>
      <c r="AD109" s="5"/>
    </row>
    <row r="110" customHeight="1" ht="12.75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  <c r="AC110" s="5"/>
      <c r="AD110" s="5"/>
    </row>
    <row r="111" customHeight="1" ht="12.75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  <c r="AC111" s="5"/>
      <c r="AD111" s="5"/>
    </row>
    <row r="112" customHeight="1" ht="12.75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  <c r="AC112" s="5"/>
      <c r="AD112" s="5"/>
    </row>
    <row r="113" customHeight="1" ht="12.75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  <c r="AC113" s="5"/>
      <c r="AD113" s="5"/>
    </row>
    <row r="114" customHeight="1" ht="12.75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  <c r="AC114" s="5"/>
      <c r="AD114" s="5"/>
    </row>
    <row r="115" customHeight="1" ht="12.75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  <c r="AC115" s="5"/>
      <c r="AD115" s="5"/>
    </row>
    <row r="116" customHeight="1" ht="12.75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  <c r="AC116" s="5"/>
      <c r="AD116" s="5"/>
    </row>
    <row r="117" customHeight="1" ht="12.75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  <c r="AC117" s="5"/>
      <c r="AD117" s="5"/>
    </row>
    <row r="118" customHeight="1" ht="12.75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  <c r="AC118" s="5"/>
      <c r="AD118" s="5"/>
    </row>
    <row r="119" customHeight="1" ht="12.75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  <c r="AC119" s="5"/>
      <c r="AD119" s="5"/>
    </row>
    <row r="120" customHeight="1" ht="12.75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  <c r="AC120" s="5"/>
      <c r="AD120" s="5"/>
    </row>
    <row r="121" customHeight="1" ht="12.75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  <c r="AC121" s="5"/>
      <c r="AD121" s="5"/>
    </row>
    <row r="122" customHeight="1" ht="12.75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  <c r="AC122" s="5"/>
      <c r="AD122" s="5"/>
    </row>
    <row r="123" customHeight="1" ht="12.75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  <c r="AC123" s="5"/>
      <c r="AD123" s="5"/>
    </row>
    <row r="124" customHeight="1" ht="12.75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  <c r="AC124" s="5"/>
      <c r="AD124" s="5"/>
    </row>
    <row r="125" customHeight="1" ht="12.75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  <c r="AC125" s="5"/>
      <c r="AD125" s="5"/>
    </row>
    <row r="126" customHeight="1" ht="12.75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  <c r="AC126" s="5"/>
      <c r="AD126" s="5"/>
    </row>
    <row r="127" customHeight="1" ht="12.75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  <c r="AC127" s="5"/>
      <c r="AD127" s="5"/>
    </row>
    <row r="128" customHeight="1" ht="12.75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  <c r="AC128" s="5"/>
      <c r="AD128" s="5"/>
    </row>
    <row r="129" customHeight="1" ht="12.75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  <c r="AC129" s="5"/>
      <c r="AD129" s="5"/>
    </row>
    <row r="130" customHeight="1" ht="12.75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  <c r="AC130" s="5"/>
      <c r="AD130" s="5"/>
    </row>
    <row r="131" customHeight="1" ht="12.75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  <c r="AC131" s="5"/>
      <c r="AD131" s="5"/>
    </row>
    <row r="132" customHeight="1" ht="12.75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  <c r="AC132" s="5"/>
      <c r="AD132" s="5"/>
    </row>
    <row r="133" customHeight="1" ht="12.75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  <c r="AC133" s="5"/>
      <c r="AD133" s="5"/>
    </row>
    <row r="134" customHeight="1" ht="12.75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  <c r="AC134" s="5"/>
      <c r="AD134" s="5"/>
    </row>
    <row r="135" customHeight="1" ht="12.75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  <c r="AC135" s="5"/>
      <c r="AD135" s="5"/>
    </row>
    <row r="136" customHeight="1" ht="12.75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  <c r="AC136" s="5"/>
      <c r="AD136" s="5"/>
    </row>
    <row r="137" customHeight="1" ht="12.75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  <c r="AC137" s="5"/>
      <c r="AD137" s="5"/>
    </row>
    <row r="138" customHeight="1" ht="12.75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  <c r="AC138" s="5"/>
      <c r="AD138" s="5"/>
    </row>
    <row r="139" customHeight="1" ht="12.75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  <c r="AC139" s="5"/>
      <c r="AD139" s="5"/>
    </row>
    <row r="140" customHeight="1" ht="12.75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  <c r="AC140" s="5"/>
      <c r="AD140" s="5"/>
    </row>
    <row r="141" customHeight="1" ht="12.75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  <c r="AC141" s="5"/>
      <c r="AD141" s="5"/>
    </row>
    <row r="142" customHeight="1" ht="12.75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  <c r="AC142" s="5"/>
      <c r="AD142" s="5"/>
    </row>
    <row r="143" customHeight="1" ht="12.75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  <c r="AC143" s="5"/>
      <c r="AD143" s="5"/>
    </row>
    <row r="144" customHeight="1" ht="12.75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  <c r="AC144" s="5"/>
      <c r="AD144" s="5"/>
    </row>
    <row r="145" customHeight="1" ht="12.75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  <c r="AC145" s="5"/>
      <c r="AD145" s="5"/>
    </row>
    <row r="146" customHeight="1" ht="12.75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  <c r="AC146" s="5"/>
      <c r="AD146" s="5"/>
    </row>
    <row r="147" customHeight="1" ht="12.75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  <c r="AC147" s="5"/>
      <c r="AD147" s="5"/>
    </row>
    <row r="148" customHeight="1" ht="12.75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  <c r="AC148" s="5"/>
      <c r="AD148" s="5"/>
    </row>
    <row r="149" customHeight="1" ht="12.75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  <c r="AC149" s="5"/>
      <c r="AD149" s="5"/>
    </row>
    <row r="150" customHeight="1" ht="12.75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  <c r="AC150" s="5"/>
      <c r="AD150" s="5"/>
    </row>
    <row r="151" customHeight="1" ht="12.75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  <c r="AC151" s="5"/>
      <c r="AD151" s="5"/>
    </row>
    <row r="152" customHeight="1" ht="12.75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  <c r="AC152" s="5"/>
      <c r="AD152" s="5"/>
    </row>
    <row r="153" customHeight="1" ht="12.75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  <c r="AC153" s="5"/>
      <c r="AD153" s="5"/>
    </row>
    <row r="154" customHeight="1" ht="12.75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  <c r="AC154" s="5"/>
      <c r="AD154" s="5"/>
    </row>
    <row r="155" customHeight="1" ht="12.75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  <c r="AC155" s="5"/>
      <c r="AD155" s="5"/>
    </row>
    <row r="156" customHeight="1" ht="12.75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  <c r="AC156" s="5"/>
      <c r="AD156" s="5"/>
    </row>
    <row r="157" customHeight="1" ht="12.75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  <c r="AC157" s="5"/>
      <c r="AD157" s="5"/>
    </row>
    <row r="158" customHeight="1" ht="12.75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  <c r="AC158" s="5"/>
      <c r="AD158" s="5"/>
    </row>
    <row r="159" customHeight="1" ht="12.75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  <c r="AC159" s="5"/>
      <c r="AD159" s="5"/>
    </row>
    <row r="160" customHeight="1" ht="12.75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  <c r="AC160" s="5"/>
      <c r="AD160" s="5"/>
    </row>
    <row r="161" customHeight="1" ht="12.75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  <c r="AC161" s="5"/>
      <c r="AD161" s="5"/>
    </row>
    <row r="162" customHeight="1" ht="12.75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  <c r="AC162" s="5"/>
      <c r="AD162" s="5"/>
    </row>
    <row r="163" customHeight="1" ht="12.75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  <c r="AC163" s="5"/>
      <c r="AD163" s="5"/>
    </row>
    <row r="164" customHeight="1" ht="12.75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  <c r="AC164" s="5"/>
      <c r="AD164" s="5"/>
    </row>
    <row r="165" customHeight="1" ht="12.75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  <c r="AC165" s="5"/>
      <c r="AD165" s="5"/>
    </row>
    <row r="166" customHeight="1" ht="12.75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  <c r="AC166" s="5"/>
      <c r="AD166" s="5"/>
    </row>
    <row r="167" customHeight="1" ht="12.75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  <c r="AC167" s="5"/>
      <c r="AD167" s="5"/>
    </row>
    <row r="168" customHeight="1" ht="12.75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  <c r="AC168" s="5"/>
      <c r="AD168" s="5"/>
    </row>
    <row r="169" customHeight="1" ht="12.75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  <c r="AC169" s="5"/>
      <c r="AD169" s="5"/>
    </row>
    <row r="170" customHeight="1" ht="12.75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  <c r="AC170" s="5"/>
      <c r="AD170" s="5"/>
    </row>
    <row r="171" customHeight="1" ht="12.75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  <c r="AC171" s="5"/>
      <c r="AD171" s="5"/>
    </row>
    <row r="172" customHeight="1" ht="12.75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  <c r="AC172" s="5"/>
      <c r="AD172" s="5"/>
    </row>
    <row r="173" customHeight="1" ht="12.75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  <c r="AC173" s="5"/>
      <c r="AD173" s="5"/>
    </row>
    <row r="174" customHeight="1" ht="12.75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  <c r="AC174" s="5"/>
      <c r="AD174" s="5"/>
    </row>
    <row r="175" customHeight="1" ht="12.75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  <c r="AC175" s="5"/>
      <c r="AD175" s="5"/>
    </row>
    <row r="176" customHeight="1" ht="12.75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  <c r="AC176" s="5"/>
      <c r="AD176" s="5"/>
    </row>
    <row r="177" customHeight="1" ht="12.75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  <c r="AC177" s="5"/>
      <c r="AD177" s="5"/>
    </row>
    <row r="178" customHeight="1" ht="12.75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  <c r="AC178" s="5"/>
      <c r="AD178" s="5"/>
    </row>
    <row r="179" customHeight="1" ht="12.75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  <c r="AC179" s="5"/>
      <c r="AD179" s="5"/>
    </row>
    <row r="180" customHeight="1" ht="12.75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  <c r="AC180" s="5"/>
      <c r="AD180" s="5"/>
    </row>
    <row r="181" customHeight="1" ht="12.75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  <c r="AC181" s="5"/>
      <c r="AD181" s="5"/>
    </row>
    <row r="182" customHeight="1" ht="12.75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  <c r="AC182" s="5"/>
      <c r="AD182" s="5"/>
    </row>
    <row r="183" customHeight="1" ht="12.75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  <c r="AC183" s="5"/>
      <c r="AD183" s="5"/>
    </row>
    <row r="184" customHeight="1" ht="12.75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  <c r="AC184" s="5"/>
      <c r="AD184" s="5"/>
    </row>
    <row r="185" customHeight="1" ht="12.75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  <c r="AC185" s="5"/>
      <c r="AD185" s="5"/>
    </row>
    <row r="186" customHeight="1" ht="12.75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  <c r="AC186" s="5"/>
      <c r="AD186" s="5"/>
    </row>
    <row r="187" customHeight="1" ht="12.75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  <c r="AC187" s="5"/>
      <c r="AD187" s="5"/>
    </row>
    <row r="188" customHeight="1" ht="12.75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  <c r="AC188" s="5"/>
      <c r="AD188" s="5"/>
    </row>
    <row r="189" customHeight="1" ht="12.75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  <c r="AC189" s="5"/>
      <c r="AD189" s="5"/>
    </row>
    <row r="190" customHeight="1" ht="12.75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  <c r="AC190" s="5"/>
      <c r="AD190" s="5"/>
    </row>
    <row r="191" customHeight="1" ht="12.75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  <c r="AC191" s="5"/>
      <c r="AD191" s="5"/>
    </row>
    <row r="192" customHeight="1" ht="12.75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  <c r="AC192" s="5"/>
      <c r="AD192" s="5"/>
    </row>
    <row r="193" customHeight="1" ht="12.75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  <c r="AC193" s="5"/>
      <c r="AD193" s="5"/>
    </row>
    <row r="194" customHeight="1" ht="12.75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  <c r="AC194" s="5"/>
      <c r="AD194" s="5"/>
    </row>
    <row r="195" customHeight="1" ht="12.75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  <c r="AC195" s="5"/>
      <c r="AD195" s="5"/>
    </row>
    <row r="196" customHeight="1" ht="12.75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  <c r="AC196" s="5"/>
      <c r="AD196" s="5"/>
    </row>
    <row r="197" customHeight="1" ht="12.75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  <c r="AC197" s="5"/>
      <c r="AD197" s="5"/>
    </row>
    <row r="198" customHeight="1" ht="12.75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  <c r="AC198" s="5"/>
      <c r="AD198" s="5"/>
    </row>
    <row r="199" customHeight="1" ht="12.75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  <c r="AC199" s="5"/>
      <c r="AD199" s="5"/>
    </row>
    <row r="200" customHeight="1" ht="12.75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  <c r="AC200" s="5"/>
      <c r="AD200" s="5"/>
    </row>
    <row r="201" customHeight="1" ht="12.75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  <c r="AC201" s="5"/>
      <c r="AD201" s="5"/>
    </row>
    <row r="202" customHeight="1" ht="12.75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  <c r="AC202" s="5"/>
      <c r="AD202" s="5"/>
    </row>
    <row r="203" customHeight="1" ht="12.75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  <c r="AC203" s="5"/>
      <c r="AD203" s="5"/>
    </row>
    <row r="204" customHeight="1" ht="12.75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  <c r="AC204" s="5"/>
      <c r="AD204" s="5"/>
    </row>
    <row r="205" customHeight="1" ht="12.75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  <c r="AC205" s="5"/>
      <c r="AD205" s="5"/>
    </row>
    <row r="206" customHeight="1" ht="12.75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  <c r="AC206" s="5"/>
      <c r="AD206" s="5"/>
    </row>
    <row r="207" customHeight="1" ht="12.75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  <c r="AC207" s="5"/>
      <c r="AD207" s="5"/>
    </row>
    <row r="208" customHeight="1" ht="12.75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  <c r="AC208" s="5"/>
      <c r="AD208" s="5"/>
    </row>
    <row r="209" customHeight="1" ht="12.75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  <c r="AC209" s="5"/>
      <c r="AD209" s="5"/>
    </row>
    <row r="210" customHeight="1" ht="12.75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  <c r="AC210" s="5"/>
      <c r="AD210" s="5"/>
    </row>
    <row r="211" customHeight="1" ht="12.75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  <c r="AC211" s="5"/>
      <c r="AD211" s="5"/>
    </row>
    <row r="212" customHeight="1" ht="12.75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  <c r="AC212" s="5"/>
      <c r="AD212" s="5"/>
    </row>
    <row r="213" customHeight="1" ht="12.75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  <c r="AC213" s="5"/>
      <c r="AD213" s="5"/>
    </row>
    <row r="214" customHeight="1" ht="12.75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  <c r="AC214" s="5"/>
      <c r="AD214" s="5"/>
    </row>
    <row r="215" customHeight="1" ht="12.75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  <c r="AC215" s="5"/>
      <c r="AD215" s="5"/>
    </row>
    <row r="216" customHeight="1" ht="12.75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  <c r="AC216" s="5"/>
      <c r="AD216" s="5"/>
    </row>
    <row r="217" customHeight="1" ht="12.75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  <c r="AC217" s="5"/>
      <c r="AD217" s="5"/>
    </row>
    <row r="218" customHeight="1" ht="12.75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  <c r="AC218" s="5"/>
      <c r="AD218" s="5"/>
    </row>
    <row r="219" customHeight="1" ht="12.75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  <c r="AC219" s="5"/>
      <c r="AD219" s="5"/>
    </row>
    <row r="220" customHeight="1" ht="12.75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  <c r="AC220" s="5"/>
      <c r="AD220" s="5"/>
    </row>
    <row r="221" customHeight="1" ht="12.75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  <c r="AC221" s="5"/>
      <c r="AD221" s="5"/>
    </row>
    <row r="222" customHeight="1" ht="12.75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  <c r="AC222" s="5"/>
      <c r="AD222" s="5"/>
    </row>
    <row r="223" customHeight="1" ht="12.75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  <c r="AC223" s="5"/>
      <c r="AD223" s="5"/>
    </row>
    <row r="224" customHeight="1" ht="12.75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  <c r="AC224" s="5"/>
      <c r="AD224" s="5"/>
    </row>
    <row r="225" customHeight="1" ht="12.75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  <c r="AC225" s="5"/>
      <c r="AD225" s="5"/>
    </row>
    <row r="226" customHeight="1" ht="12.75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  <c r="AC226" s="5"/>
      <c r="AD226" s="5"/>
    </row>
    <row r="227" customHeight="1" ht="12.75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  <c r="AC227" s="5"/>
      <c r="AD227" s="5"/>
    </row>
    <row r="228" customHeight="1" ht="12.75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  <c r="AC228" s="5"/>
      <c r="AD228" s="5"/>
    </row>
    <row r="229" customHeight="1" ht="12.75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  <c r="AC229" s="5"/>
      <c r="AD229" s="5"/>
    </row>
    <row r="230" customHeight="1" ht="12.75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  <c r="AC230" s="5"/>
      <c r="AD230" s="5"/>
    </row>
    <row r="231" customHeight="1" ht="12.75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  <c r="AC231" s="5"/>
      <c r="AD231" s="5"/>
    </row>
    <row r="232" customHeight="1" ht="12.75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  <c r="AC232" s="5"/>
      <c r="AD232" s="5"/>
    </row>
    <row r="233" customHeight="1" ht="12.75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  <c r="AC233" s="5"/>
      <c r="AD233" s="5"/>
    </row>
    <row r="234" customHeight="1" ht="12.75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  <c r="AC234" s="5"/>
      <c r="AD234" s="5"/>
    </row>
    <row r="235" customHeight="1" ht="12.75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  <c r="AC235" s="5"/>
      <c r="AD235" s="5"/>
    </row>
    <row r="236" customHeight="1" ht="12.75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  <c r="AC236" s="5"/>
      <c r="AD236" s="5"/>
    </row>
    <row r="237" customHeight="1" ht="12.75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  <c r="AC237" s="5"/>
      <c r="AD237" s="5"/>
    </row>
    <row r="238" customHeight="1" ht="12.75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  <c r="AC238" s="5"/>
      <c r="AD238" s="5"/>
    </row>
    <row r="239" customHeight="1" ht="12.75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  <c r="AC239" s="5"/>
      <c r="AD239" s="5"/>
    </row>
    <row r="240" customHeight="1" ht="12.75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  <c r="AC240" s="5"/>
      <c r="AD240" s="5"/>
    </row>
    <row r="241" customHeight="1" ht="12.75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  <c r="AC241" s="5"/>
      <c r="AD241" s="5"/>
    </row>
    <row r="242" customHeight="1" ht="12.75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  <c r="AC242" s="5"/>
      <c r="AD242" s="5"/>
    </row>
    <row r="243" customHeight="1" ht="12.75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  <c r="AC243" s="5"/>
      <c r="AD243" s="5"/>
    </row>
    <row r="244" customHeight="1" ht="12.75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  <c r="AC244" s="5"/>
      <c r="AD244" s="5"/>
    </row>
    <row r="245" customHeight="1" ht="12.75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  <c r="AC245" s="5"/>
      <c r="AD245" s="5"/>
    </row>
    <row r="246" customHeight="1" ht="12.75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  <c r="AC246" s="5"/>
      <c r="AD246" s="5"/>
    </row>
    <row r="247" customHeight="1" ht="12.75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  <c r="AC247" s="5"/>
      <c r="AD247" s="5"/>
    </row>
    <row r="248" customHeight="1" ht="12.75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  <c r="AC248" s="5"/>
      <c r="AD248" s="5"/>
    </row>
    <row r="249" customHeight="1" ht="12.75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  <c r="AC249" s="5"/>
      <c r="AD249" s="5"/>
    </row>
    <row r="250" customHeight="1" ht="12.75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  <c r="AC250" s="5"/>
      <c r="AD250" s="5"/>
    </row>
    <row r="251" customHeight="1" ht="12.75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  <c r="AC251" s="5"/>
      <c r="AD251" s="5"/>
    </row>
    <row r="252" customHeight="1" ht="12.75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  <c r="AC252" s="5"/>
      <c r="AD252" s="5"/>
    </row>
    <row r="253" customHeight="1" ht="12.75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  <c r="AC253" s="5"/>
      <c r="AD253" s="5"/>
    </row>
    <row r="254" customHeight="1" ht="12.75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  <c r="AC254" s="5"/>
      <c r="AD254" s="5"/>
    </row>
    <row r="255" customHeight="1" ht="12.75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  <c r="AC255" s="5"/>
      <c r="AD255" s="5"/>
    </row>
    <row r="256" customHeight="1" ht="12.75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  <c r="AC256" s="5"/>
      <c r="AD256" s="5"/>
    </row>
    <row r="257" customHeight="1" ht="12.75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  <c r="AC257" s="5"/>
      <c r="AD257" s="5"/>
    </row>
    <row r="258" customHeight="1" ht="12.75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  <c r="AC258" s="5"/>
      <c r="AD258" s="5"/>
    </row>
    <row r="259" customHeight="1" ht="12.75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  <c r="AC259" s="5"/>
      <c r="AD259" s="5"/>
    </row>
    <row r="260" customHeight="1" ht="12.75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  <c r="AC260" s="5"/>
      <c r="AD260" s="5"/>
    </row>
    <row r="261" customHeight="1" ht="12.75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  <c r="AC261" s="5"/>
      <c r="AD261" s="5"/>
    </row>
    <row r="262" customHeight="1" ht="12.75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  <c r="AC262" s="5"/>
      <c r="AD262" s="5"/>
    </row>
    <row r="263" customHeight="1" ht="12.75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  <c r="AC263" s="5"/>
      <c r="AD263" s="5"/>
    </row>
    <row r="264" customHeight="1" ht="12.75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  <c r="AC264" s="5"/>
      <c r="AD264" s="5"/>
    </row>
    <row r="265" customHeight="1" ht="12.75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  <c r="AC265" s="5"/>
      <c r="AD265" s="5"/>
    </row>
    <row r="266" customHeight="1" ht="12.75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  <c r="AC266" s="5"/>
      <c r="AD266" s="5"/>
    </row>
    <row r="267" customHeight="1" ht="12.75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  <c r="AC267" s="5"/>
      <c r="AD267" s="5"/>
    </row>
    <row r="268" customHeight="1" ht="12.75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  <c r="AC268" s="5"/>
      <c r="AD268" s="5"/>
    </row>
    <row r="269" customHeight="1" ht="12.75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  <c r="AC269" s="5"/>
      <c r="AD269" s="5"/>
    </row>
    <row r="270" customHeight="1" ht="12.75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  <c r="AC270" s="5"/>
      <c r="AD270" s="5"/>
    </row>
    <row r="271" customHeight="1" ht="12.75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  <c r="AC271" s="5"/>
      <c r="AD271" s="5"/>
    </row>
    <row r="272" customHeight="1" ht="12.75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  <c r="AC272" s="5"/>
      <c r="AD272" s="5"/>
    </row>
    <row r="273" customHeight="1" ht="12.75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  <c r="AC273" s="5"/>
      <c r="AD273" s="5"/>
    </row>
    <row r="274" customHeight="1" ht="12.75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  <c r="AC274" s="5"/>
      <c r="AD274" s="5"/>
    </row>
    <row r="275" customHeight="1" ht="12.75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  <c r="AC275" s="5"/>
      <c r="AD275" s="5"/>
    </row>
    <row r="276" customHeight="1" ht="12.75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  <c r="AC276" s="5"/>
      <c r="AD276" s="5"/>
    </row>
    <row r="277" customHeight="1" ht="12.75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  <c r="AC277" s="5"/>
      <c r="AD277" s="5"/>
    </row>
    <row r="278" customHeight="1" ht="12.75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  <c r="AC278" s="5"/>
      <c r="AD278" s="5"/>
    </row>
    <row r="279" customHeight="1" ht="12.75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  <c r="AC279" s="5"/>
      <c r="AD279" s="5"/>
    </row>
    <row r="280" customHeight="1" ht="12.75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  <c r="AC280" s="5"/>
      <c r="AD280" s="5"/>
    </row>
    <row r="281" customHeight="1" ht="12.75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  <c r="AC281" s="5"/>
      <c r="AD281" s="5"/>
    </row>
    <row r="282" customHeight="1" ht="12.75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  <c r="AC282" s="5"/>
      <c r="AD282" s="5"/>
    </row>
    <row r="283" customHeight="1" ht="12.75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  <c r="AC283" s="5"/>
      <c r="AD283" s="5"/>
    </row>
    <row r="284" customHeight="1" ht="12.75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  <c r="AC284" s="5"/>
      <c r="AD284" s="5"/>
    </row>
    <row r="285" customHeight="1" ht="12.75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  <c r="AC285" s="5"/>
      <c r="AD285" s="5"/>
    </row>
    <row r="286" customHeight="1" ht="12.75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  <c r="AC286" s="5"/>
      <c r="AD286" s="5"/>
    </row>
    <row r="287" customHeight="1" ht="12.75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  <c r="AC287" s="5"/>
      <c r="AD287" s="5"/>
    </row>
    <row r="288" customHeight="1" ht="12.75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  <c r="AC288" s="5"/>
      <c r="AD288" s="5"/>
    </row>
    <row r="289" customHeight="1" ht="12.75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  <c r="AC289" s="5"/>
      <c r="AD289" s="5"/>
    </row>
    <row r="290" customHeight="1" ht="12.75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  <c r="AC290" s="5"/>
      <c r="AD290" s="5"/>
    </row>
    <row r="291" customHeight="1" ht="12.75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  <c r="AC291" s="5"/>
      <c r="AD291" s="5"/>
    </row>
    <row r="292" customHeight="1" ht="12.75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  <c r="AC292" s="5"/>
      <c r="AD292" s="5"/>
    </row>
    <row r="293" customHeight="1" ht="12.75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  <c r="AC293" s="5"/>
      <c r="AD293" s="5"/>
    </row>
    <row r="294" customHeight="1" ht="12.75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  <c r="AC294" s="5"/>
      <c r="AD294" s="5"/>
    </row>
    <row r="295" customHeight="1" ht="12.75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  <c r="AC295" s="5"/>
      <c r="AD295" s="5"/>
    </row>
    <row r="296" customHeight="1" ht="12.75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  <c r="AC296" s="5"/>
      <c r="AD296" s="5"/>
    </row>
    <row r="297" customHeight="1" ht="12.75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  <c r="AC297" s="5"/>
      <c r="AD297" s="5"/>
    </row>
    <row r="298" customHeight="1" ht="12.75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  <c r="AC298" s="5"/>
      <c r="AD298" s="5"/>
    </row>
    <row r="299" customHeight="1" ht="12.75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  <c r="AC299" s="5"/>
      <c r="AD299" s="5"/>
    </row>
    <row r="300" customHeight="1" ht="12.75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  <c r="AC300" s="5"/>
      <c r="AD300" s="5"/>
    </row>
    <row r="301" customHeight="1" ht="12.75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  <c r="AC301" s="5"/>
      <c r="AD301" s="5"/>
    </row>
    <row r="302" customHeight="1" ht="12.75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  <c r="AC302" s="5"/>
      <c r="AD302" s="5"/>
    </row>
    <row r="303" customHeight="1" ht="12.75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  <c r="AC303" s="5"/>
      <c r="AD303" s="5"/>
    </row>
    <row r="304" customHeight="1" ht="12.75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  <c r="AC304" s="5"/>
      <c r="AD304" s="5"/>
    </row>
    <row r="305" customHeight="1" ht="12.75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  <c r="AC305" s="5"/>
      <c r="AD305" s="5"/>
    </row>
    <row r="306" customHeight="1" ht="12.75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  <c r="AC306" s="5"/>
      <c r="AD306" s="5"/>
    </row>
    <row r="307" customHeight="1" ht="12.75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  <c r="AC307" s="5"/>
      <c r="AD307" s="5"/>
    </row>
    <row r="308" customHeight="1" ht="12.75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  <c r="AC308" s="5"/>
      <c r="AD308" s="5"/>
    </row>
    <row r="309" customHeight="1" ht="12.75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  <c r="AC309" s="5"/>
      <c r="AD309" s="5"/>
    </row>
    <row r="310" customHeight="1" ht="12.75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  <c r="AC310" s="5"/>
      <c r="AD310" s="5"/>
    </row>
    <row r="311" customHeight="1" ht="12.75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  <c r="AC311" s="5"/>
      <c r="AD311" s="5"/>
    </row>
    <row r="312" customHeight="1" ht="12.75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  <c r="AC312" s="5"/>
      <c r="AD312" s="5"/>
    </row>
    <row r="313" customHeight="1" ht="12.75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  <c r="AC313" s="5"/>
      <c r="AD313" s="5"/>
    </row>
    <row r="314" customHeight="1" ht="12.75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  <c r="AC314" s="5"/>
      <c r="AD314" s="5"/>
    </row>
    <row r="315" customHeight="1" ht="12.75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  <c r="AC315" s="5"/>
      <c r="AD315" s="5"/>
    </row>
    <row r="316" customHeight="1" ht="12.75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  <c r="AC316" s="5"/>
      <c r="AD316" s="5"/>
    </row>
    <row r="317" customHeight="1" ht="12.75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  <c r="AC317" s="5"/>
      <c r="AD317" s="5"/>
    </row>
    <row r="318" customHeight="1" ht="12.75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  <c r="AC318" s="5"/>
      <c r="AD318" s="5"/>
    </row>
    <row r="319" customHeight="1" ht="12.75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  <c r="AC319" s="5"/>
      <c r="AD319" s="5"/>
    </row>
    <row r="320" customHeight="1" ht="12.75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  <c r="AC320" s="5"/>
      <c r="AD320" s="5"/>
    </row>
    <row r="321" customHeight="1" ht="12.75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  <c r="AC321" s="5"/>
      <c r="AD321" s="5"/>
    </row>
    <row r="322" customHeight="1" ht="12.75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  <c r="AC322" s="5"/>
      <c r="AD322" s="5"/>
    </row>
    <row r="323" customHeight="1" ht="12.75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  <c r="AC323" s="5"/>
      <c r="AD323" s="5"/>
    </row>
    <row r="324" customHeight="1" ht="12.75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  <c r="AC324" s="5"/>
      <c r="AD324" s="5"/>
    </row>
    <row r="325" customHeight="1" ht="12.75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  <c r="AC325" s="5"/>
      <c r="AD325" s="5"/>
    </row>
    <row r="326" customHeight="1" ht="12.75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  <c r="AC326" s="5"/>
      <c r="AD326" s="5"/>
    </row>
    <row r="327" customHeight="1" ht="12.75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  <c r="AC327" s="5"/>
      <c r="AD327" s="5"/>
    </row>
    <row r="328" customHeight="1" ht="12.75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  <c r="AC328" s="5"/>
      <c r="AD328" s="5"/>
    </row>
    <row r="329" customHeight="1" ht="12.75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  <c r="AC329" s="5"/>
      <c r="AD329" s="5"/>
    </row>
    <row r="330" customHeight="1" ht="12.75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  <c r="AC330" s="5"/>
      <c r="AD330" s="5"/>
    </row>
    <row r="331" customHeight="1" ht="12.75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  <c r="AC331" s="5"/>
      <c r="AD331" s="5"/>
    </row>
    <row r="332" customHeight="1" ht="12.75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  <c r="AC332" s="5"/>
      <c r="AD332" s="5"/>
    </row>
    <row r="333" customHeight="1" ht="12.75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  <c r="AC333" s="5"/>
      <c r="AD333" s="5"/>
    </row>
    <row r="334" customHeight="1" ht="12.75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  <c r="AC334" s="5"/>
      <c r="AD334" s="5"/>
    </row>
    <row r="335" customHeight="1" ht="12.75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  <c r="AC335" s="5"/>
      <c r="AD335" s="5"/>
    </row>
    <row r="336" customHeight="1" ht="12.75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  <c r="AC336" s="5"/>
      <c r="AD336" s="5"/>
    </row>
    <row r="337" customHeight="1" ht="12.75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  <c r="AC337" s="5"/>
      <c r="AD337" s="5"/>
    </row>
    <row r="338" customHeight="1" ht="12.75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  <c r="AC338" s="5"/>
      <c r="AD338" s="5"/>
    </row>
    <row r="339" customHeight="1" ht="12.75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  <c r="AC339" s="5"/>
      <c r="AD339" s="5"/>
    </row>
    <row r="340" customHeight="1" ht="12.75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  <c r="AC340" s="5"/>
      <c r="AD340" s="5"/>
    </row>
    <row r="341" customHeight="1" ht="12.75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  <c r="AC341" s="5"/>
      <c r="AD341" s="5"/>
    </row>
    <row r="342" customHeight="1" ht="12.75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  <c r="AC342" s="5"/>
      <c r="AD342" s="5"/>
    </row>
    <row r="343" customHeight="1" ht="12.75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  <c r="AC343" s="5"/>
      <c r="AD343" s="5"/>
    </row>
    <row r="344" customHeight="1" ht="12.75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  <c r="AC344" s="5"/>
      <c r="AD344" s="5"/>
    </row>
    <row r="345" customHeight="1" ht="12.75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  <c r="AC345" s="5"/>
      <c r="AD345" s="5"/>
    </row>
    <row r="346" customHeight="1" ht="12.75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  <c r="AC346" s="5"/>
      <c r="AD346" s="5"/>
    </row>
    <row r="347" customHeight="1" ht="12.75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  <c r="AC347" s="5"/>
      <c r="AD347" s="5"/>
    </row>
    <row r="348" customHeight="1" ht="12.75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  <c r="AC348" s="5"/>
      <c r="AD348" s="5"/>
    </row>
    <row r="349" customHeight="1" ht="12.75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  <c r="AC349" s="5"/>
      <c r="AD349" s="5"/>
    </row>
    <row r="350" customHeight="1" ht="12.75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  <c r="AC350" s="5"/>
      <c r="AD350" s="5"/>
    </row>
    <row r="351" customHeight="1" ht="12.75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  <c r="AC351" s="5"/>
      <c r="AD351" s="5"/>
    </row>
    <row r="352" customHeight="1" ht="12.75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  <c r="AC352" s="5"/>
      <c r="AD352" s="5"/>
    </row>
    <row r="353" customHeight="1" ht="12.75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  <c r="AC353" s="5"/>
      <c r="AD353" s="5"/>
    </row>
    <row r="354" customHeight="1" ht="12.75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  <c r="AC354" s="5"/>
      <c r="AD354" s="5"/>
    </row>
    <row r="355" customHeight="1" ht="12.75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  <c r="AC355" s="5"/>
      <c r="AD355" s="5"/>
    </row>
    <row r="356" customHeight="1" ht="12.75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  <c r="AC356" s="5"/>
      <c r="AD356" s="5"/>
    </row>
    <row r="357" customHeight="1" ht="12.75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  <c r="AC357" s="5"/>
      <c r="AD357" s="5"/>
    </row>
    <row r="358" customHeight="1" ht="12.75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  <c r="AC358" s="5"/>
      <c r="AD358" s="5"/>
    </row>
    <row r="359" customHeight="1" ht="12.75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  <c r="AC359" s="5"/>
      <c r="AD359" s="5"/>
    </row>
    <row r="360" customHeight="1" ht="12.75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  <c r="AC360" s="5"/>
      <c r="AD360" s="5"/>
    </row>
    <row r="361" customHeight="1" ht="12.75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  <c r="AC361" s="5"/>
      <c r="AD361" s="5"/>
    </row>
    <row r="362" customHeight="1" ht="12.75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  <c r="AC362" s="5"/>
      <c r="AD362" s="5"/>
    </row>
    <row r="363" customHeight="1" ht="12.75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  <c r="AC363" s="5"/>
      <c r="AD363" s="5"/>
    </row>
    <row r="364" customHeight="1" ht="12.75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  <c r="AC364" s="5"/>
      <c r="AD364" s="5"/>
    </row>
    <row r="365" customHeight="1" ht="12.75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  <c r="AC365" s="5"/>
      <c r="AD365" s="5"/>
    </row>
    <row r="366" customHeight="1" ht="12.75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  <c r="AC366" s="5"/>
      <c r="AD366" s="5"/>
    </row>
    <row r="367" customHeight="1" ht="12.75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  <c r="AC367" s="5"/>
      <c r="AD367" s="5"/>
    </row>
    <row r="368" customHeight="1" ht="12.75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  <c r="AC368" s="5"/>
      <c r="AD368" s="5"/>
    </row>
    <row r="369" customHeight="1" ht="12.75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  <c r="AC369" s="5"/>
      <c r="AD369" s="5"/>
    </row>
    <row r="370" customHeight="1" ht="12.75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  <c r="AC370" s="5"/>
      <c r="AD370" s="5"/>
    </row>
    <row r="371" customHeight="1" ht="12.75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  <c r="AC371" s="5"/>
      <c r="AD371" s="5"/>
    </row>
    <row r="372" customHeight="1" ht="12.75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  <c r="AC372" s="5"/>
      <c r="AD372" s="5"/>
    </row>
    <row r="373" customHeight="1" ht="12.75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  <c r="AC373" s="5"/>
      <c r="AD373" s="5"/>
    </row>
    <row r="374" customHeight="1" ht="12.75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  <c r="AC374" s="5"/>
      <c r="AD374" s="5"/>
    </row>
    <row r="375" customHeight="1" ht="12.75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  <c r="AC375" s="5"/>
      <c r="AD375" s="5"/>
    </row>
    <row r="376" customHeight="1" ht="12.75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  <c r="AC376" s="5"/>
      <c r="AD376" s="5"/>
    </row>
    <row r="377" customHeight="1" ht="12.75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  <c r="AC377" s="5"/>
      <c r="AD377" s="5"/>
    </row>
    <row r="378" customHeight="1" ht="12.75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  <c r="AC378" s="5"/>
      <c r="AD378" s="5"/>
    </row>
    <row r="379" customHeight="1" ht="12.75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  <c r="AC379" s="5"/>
      <c r="AD379" s="5"/>
    </row>
    <row r="380" customHeight="1" ht="12.75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  <c r="AC380" s="5"/>
      <c r="AD380" s="5"/>
    </row>
    <row r="381" customHeight="1" ht="12.75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  <c r="AC381" s="5"/>
      <c r="AD381" s="5"/>
    </row>
    <row r="382" customHeight="1" ht="12.75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  <c r="AC382" s="5"/>
      <c r="AD382" s="5"/>
    </row>
    <row r="383" customHeight="1" ht="12.75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  <c r="AC383" s="5"/>
      <c r="AD383" s="5"/>
    </row>
    <row r="384" customHeight="1" ht="12.75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  <c r="AC384" s="5"/>
      <c r="AD384" s="5"/>
    </row>
    <row r="385" customHeight="1" ht="12.75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  <c r="AC385" s="5"/>
      <c r="AD385" s="5"/>
    </row>
    <row r="386" customHeight="1" ht="12.75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  <c r="AC386" s="5"/>
      <c r="AD386" s="5"/>
    </row>
    <row r="387" customHeight="1" ht="12.75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  <c r="AC387" s="5"/>
      <c r="AD387" s="5"/>
    </row>
    <row r="388" customHeight="1" ht="12.75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  <c r="AC388" s="5"/>
      <c r="AD388" s="5"/>
    </row>
    <row r="389" customHeight="1" ht="12.75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  <c r="AC389" s="5"/>
      <c r="AD389" s="5"/>
    </row>
    <row r="390" customHeight="1" ht="12.75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  <c r="AC390" s="5"/>
      <c r="AD390" s="5"/>
    </row>
    <row r="391" customHeight="1" ht="12.75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  <c r="AC391" s="5"/>
      <c r="AD391" s="5"/>
    </row>
    <row r="392" customHeight="1" ht="12.75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  <c r="AC392" s="5"/>
      <c r="AD392" s="5"/>
    </row>
    <row r="393" customHeight="1" ht="12.75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  <c r="AC393" s="5"/>
      <c r="AD393" s="5"/>
    </row>
    <row r="394" customHeight="1" ht="12.75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  <c r="AC394" s="5"/>
      <c r="AD394" s="5"/>
    </row>
    <row r="395" customHeight="1" ht="12.75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  <c r="AC395" s="5"/>
      <c r="AD395" s="5"/>
    </row>
    <row r="396" customHeight="1" ht="12.75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  <c r="AC396" s="5"/>
      <c r="AD396" s="5"/>
    </row>
    <row r="397" customHeight="1" ht="12.75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  <c r="AC397" s="5"/>
      <c r="AD397" s="5"/>
    </row>
    <row r="398" customHeight="1" ht="12.75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  <c r="AC398" s="5"/>
      <c r="AD398" s="5"/>
    </row>
    <row r="399" customHeight="1" ht="12.75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  <c r="AC399" s="5"/>
      <c r="AD399" s="5"/>
    </row>
    <row r="400" customHeight="1" ht="12.75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  <c r="AC400" s="5"/>
      <c r="AD400" s="5"/>
    </row>
    <row r="401" customHeight="1" ht="12.75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  <c r="AC401" s="5"/>
      <c r="AD401" s="5"/>
    </row>
    <row r="402" customHeight="1" ht="12.75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  <c r="AC402" s="5"/>
      <c r="AD402" s="5"/>
    </row>
    <row r="403" customHeight="1" ht="12.75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  <c r="AC403" s="5"/>
      <c r="AD403" s="5"/>
    </row>
    <row r="404" customHeight="1" ht="12.75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  <c r="AC404" s="5"/>
      <c r="AD404" s="5"/>
    </row>
    <row r="405" customHeight="1" ht="12.75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  <c r="AC405" s="5"/>
      <c r="AD405" s="5"/>
    </row>
    <row r="406" customHeight="1" ht="12.75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  <c r="AC406" s="5"/>
      <c r="AD406" s="5"/>
    </row>
    <row r="407" customHeight="1" ht="12.75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  <c r="AC407" s="5"/>
      <c r="AD407" s="5"/>
    </row>
    <row r="408" customHeight="1" ht="12.75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  <c r="AC408" s="5"/>
      <c r="AD408" s="5"/>
    </row>
    <row r="409" customHeight="1" ht="12.75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  <c r="AC409" s="5"/>
      <c r="AD409" s="5"/>
    </row>
    <row r="410" customHeight="1" ht="12.75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  <c r="AC410" s="5"/>
      <c r="AD410" s="5"/>
    </row>
    <row r="411" customHeight="1" ht="12.75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  <c r="AC411" s="5"/>
      <c r="AD411" s="5"/>
    </row>
    <row r="412" customHeight="1" ht="12.75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  <c r="AC412" s="5"/>
      <c r="AD412" s="5"/>
    </row>
    <row r="413" customHeight="1" ht="12.75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  <c r="AC413" s="5"/>
      <c r="AD413" s="5"/>
    </row>
    <row r="414" customHeight="1" ht="12.75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  <c r="AC414" s="5"/>
      <c r="AD414" s="5"/>
    </row>
    <row r="415" customHeight="1" ht="12.75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  <c r="AC415" s="5"/>
      <c r="AD415" s="5"/>
    </row>
    <row r="416" customHeight="1" ht="12.75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  <c r="AC416" s="5"/>
      <c r="AD416" s="5"/>
    </row>
    <row r="417" customHeight="1" ht="12.75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  <c r="AC417" s="5"/>
      <c r="AD417" s="5"/>
    </row>
    <row r="418" customHeight="1" ht="12.75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  <c r="AC418" s="5"/>
      <c r="AD418" s="5"/>
    </row>
    <row r="419" customHeight="1" ht="12.75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  <c r="AC419" s="5"/>
      <c r="AD419" s="5"/>
    </row>
    <row r="420" customHeight="1" ht="12.75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  <c r="AC420" s="5"/>
      <c r="AD420" s="5"/>
    </row>
    <row r="421" customHeight="1" ht="12.75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  <c r="AC421" s="5"/>
      <c r="AD421" s="5"/>
    </row>
    <row r="422" customHeight="1" ht="12.75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  <c r="AC422" s="5"/>
      <c r="AD422" s="5"/>
    </row>
    <row r="423" customHeight="1" ht="12.75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  <c r="AC423" s="5"/>
      <c r="AD423" s="5"/>
    </row>
    <row r="424" customHeight="1" ht="12.75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  <c r="AC424" s="5"/>
      <c r="AD424" s="5"/>
    </row>
    <row r="425" customHeight="1" ht="12.75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  <c r="AC425" s="5"/>
      <c r="AD425" s="5"/>
    </row>
    <row r="426" customHeight="1" ht="12.75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  <c r="AC426" s="5"/>
      <c r="AD426" s="5"/>
    </row>
    <row r="427" customHeight="1" ht="12.75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  <c r="AC427" s="5"/>
      <c r="AD427" s="5"/>
    </row>
    <row r="428" customHeight="1" ht="12.75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  <c r="AC428" s="5"/>
      <c r="AD428" s="5"/>
    </row>
    <row r="429" customHeight="1" ht="12.75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  <c r="AC429" s="5"/>
      <c r="AD429" s="5"/>
    </row>
    <row r="430" customHeight="1" ht="12.75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  <c r="AC430" s="5"/>
      <c r="AD430" s="5"/>
    </row>
    <row r="431" customHeight="1" ht="12.75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  <c r="AC431" s="5"/>
      <c r="AD431" s="5"/>
    </row>
    <row r="432" customHeight="1" ht="12.75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  <c r="AC432" s="5"/>
      <c r="AD432" s="5"/>
    </row>
    <row r="433" customHeight="1" ht="12.75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  <c r="AC433" s="5"/>
      <c r="AD433" s="5"/>
    </row>
    <row r="434" customHeight="1" ht="12.75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  <c r="AC434" s="5"/>
      <c r="AD434" s="5"/>
    </row>
    <row r="435" customHeight="1" ht="12.75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  <c r="AC435" s="5"/>
      <c r="AD435" s="5"/>
    </row>
    <row r="436" customHeight="1" ht="12.75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  <c r="AC436" s="5"/>
      <c r="AD436" s="5"/>
    </row>
    <row r="437" customHeight="1" ht="12.75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  <c r="AC437" s="5"/>
      <c r="AD437" s="5"/>
    </row>
    <row r="438" customHeight="1" ht="12.75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  <c r="AC438" s="5"/>
      <c r="AD438" s="5"/>
    </row>
    <row r="439" customHeight="1" ht="12.75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  <c r="AC439" s="5"/>
      <c r="AD439" s="5"/>
    </row>
    <row r="440" customHeight="1" ht="12.75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  <c r="AC440" s="5"/>
      <c r="AD440" s="5"/>
    </row>
    <row r="441" customHeight="1" ht="12.75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  <c r="AC441" s="5"/>
      <c r="AD441" s="5"/>
    </row>
    <row r="442" customHeight="1" ht="12.75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  <c r="AC442" s="5"/>
      <c r="AD442" s="5"/>
    </row>
    <row r="443" customHeight="1" ht="12.75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  <c r="AC443" s="5"/>
      <c r="AD443" s="5"/>
    </row>
    <row r="444" customHeight="1" ht="12.75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  <c r="AC444" s="5"/>
      <c r="AD444" s="5"/>
    </row>
    <row r="445" customHeight="1" ht="12.75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  <c r="AC445" s="5"/>
      <c r="AD445" s="5"/>
    </row>
    <row r="446" customHeight="1" ht="12.75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  <c r="AC446" s="5"/>
      <c r="AD446" s="5"/>
    </row>
    <row r="447" customHeight="1" ht="12.75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  <c r="AC447" s="5"/>
      <c r="AD447" s="5"/>
    </row>
    <row r="448" customHeight="1" ht="12.75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  <c r="AC448" s="5"/>
      <c r="AD448" s="5"/>
    </row>
    <row r="449" customHeight="1" ht="12.75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  <c r="AC449" s="5"/>
      <c r="AD449" s="5"/>
    </row>
    <row r="450" customHeight="1" ht="12.75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  <c r="AC450" s="5"/>
      <c r="AD450" s="5"/>
    </row>
    <row r="451" customHeight="1" ht="12.75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  <c r="AC451" s="5"/>
      <c r="AD451" s="5"/>
    </row>
    <row r="452" customHeight="1" ht="12.75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  <c r="AC452" s="5"/>
      <c r="AD452" s="5"/>
    </row>
    <row r="453" customHeight="1" ht="12.75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  <c r="AC453" s="5"/>
      <c r="AD453" s="5"/>
    </row>
    <row r="454" customHeight="1" ht="12.75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  <c r="AC454" s="5"/>
      <c r="AD454" s="5"/>
    </row>
    <row r="455" customHeight="1" ht="12.75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  <c r="AC455" s="5"/>
      <c r="AD455" s="5"/>
    </row>
    <row r="456" customHeight="1" ht="12.75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  <c r="AC456" s="5"/>
      <c r="AD456" s="5"/>
    </row>
    <row r="457" customHeight="1" ht="12.75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  <c r="AC457" s="5"/>
      <c r="AD457" s="5"/>
    </row>
    <row r="458" customHeight="1" ht="12.75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  <c r="AC458" s="5"/>
      <c r="AD458" s="5"/>
    </row>
    <row r="459" customHeight="1" ht="12.75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  <c r="AC459" s="5"/>
      <c r="AD459" s="5"/>
    </row>
    <row r="460" customHeight="1" ht="12.75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  <c r="AC460" s="5"/>
      <c r="AD460" s="5"/>
    </row>
    <row r="461" customHeight="1" ht="12.75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  <c r="AC461" s="5"/>
      <c r="AD461" s="5"/>
    </row>
    <row r="462" customHeight="1" ht="12.75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  <c r="AC462" s="5"/>
      <c r="AD462" s="5"/>
    </row>
    <row r="463" customHeight="1" ht="12.75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  <c r="AC463" s="5"/>
      <c r="AD463" s="5"/>
    </row>
    <row r="464" customHeight="1" ht="12.75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  <c r="AC464" s="5"/>
      <c r="AD464" s="5"/>
    </row>
    <row r="465" customHeight="1" ht="12.75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  <c r="AC465" s="5"/>
      <c r="AD465" s="5"/>
    </row>
    <row r="466" customHeight="1" ht="12.75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  <c r="AC466" s="5"/>
      <c r="AD466" s="5"/>
    </row>
    <row r="467" customHeight="1" ht="12.75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  <c r="AC467" s="5"/>
      <c r="AD467" s="5"/>
    </row>
    <row r="468" customHeight="1" ht="12.75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  <c r="AC468" s="5"/>
      <c r="AD468" s="5"/>
    </row>
    <row r="469" customHeight="1" ht="12.75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  <c r="AC469" s="5"/>
      <c r="AD469" s="5"/>
    </row>
    <row r="470" customHeight="1" ht="12.75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  <c r="AC470" s="5"/>
      <c r="AD470" s="5"/>
    </row>
    <row r="471" customHeight="1" ht="12.75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  <c r="AC471" s="5"/>
      <c r="AD471" s="5"/>
    </row>
    <row r="472" customHeight="1" ht="12.75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  <c r="AC472" s="5"/>
      <c r="AD472" s="5"/>
    </row>
    <row r="473" customHeight="1" ht="12.75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  <c r="AC473" s="5"/>
      <c r="AD473" s="5"/>
    </row>
    <row r="474" customHeight="1" ht="12.75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  <c r="AC474" s="5"/>
      <c r="AD474" s="5"/>
    </row>
    <row r="475" customHeight="1" ht="12.75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  <c r="AC475" s="5"/>
      <c r="AD475" s="5"/>
    </row>
    <row r="476" customHeight="1" ht="12.75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  <c r="AC476" s="5"/>
      <c r="AD476" s="5"/>
    </row>
    <row r="477" customHeight="1" ht="12.75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  <c r="AC477" s="5"/>
      <c r="AD477" s="5"/>
    </row>
    <row r="478" customHeight="1" ht="12.75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  <c r="AC478" s="5"/>
      <c r="AD478" s="5"/>
    </row>
    <row r="479" customHeight="1" ht="12.75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  <c r="AC479" s="5"/>
      <c r="AD479" s="5"/>
    </row>
    <row r="480" customHeight="1" ht="12.75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  <c r="AC480" s="5"/>
      <c r="AD480" s="5"/>
    </row>
    <row r="481" customHeight="1" ht="12.75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  <c r="AC481" s="5"/>
      <c r="AD481" s="5"/>
    </row>
    <row r="482" customHeight="1" ht="12.75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  <c r="AC482" s="5"/>
      <c r="AD482" s="5"/>
    </row>
    <row r="483" customHeight="1" ht="12.75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  <c r="AC483" s="5"/>
      <c r="AD483" s="5"/>
    </row>
    <row r="484" customHeight="1" ht="12.75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  <c r="AC484" s="5"/>
      <c r="AD484" s="5"/>
    </row>
    <row r="485" customHeight="1" ht="12.75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  <c r="AC485" s="5"/>
      <c r="AD485" s="5"/>
    </row>
    <row r="486" customHeight="1" ht="12.75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  <c r="AC486" s="5"/>
      <c r="AD486" s="5"/>
    </row>
    <row r="487" customHeight="1" ht="12.75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  <c r="AC487" s="5"/>
      <c r="AD487" s="5"/>
    </row>
    <row r="488" customHeight="1" ht="12.75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  <c r="AC488" s="5"/>
      <c r="AD488" s="5"/>
    </row>
    <row r="489" customHeight="1" ht="12.75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  <c r="AC489" s="5"/>
      <c r="AD489" s="5"/>
    </row>
    <row r="490" customHeight="1" ht="12.75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  <c r="AC490" s="5"/>
      <c r="AD490" s="5"/>
    </row>
    <row r="491" customHeight="1" ht="12.75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  <c r="AC491" s="5"/>
      <c r="AD491" s="5"/>
    </row>
    <row r="492" customHeight="1" ht="12.75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  <c r="AC492" s="5"/>
      <c r="AD492" s="5"/>
    </row>
    <row r="493" customHeight="1" ht="12.75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  <c r="AC493" s="5"/>
      <c r="AD493" s="5"/>
    </row>
    <row r="494" customHeight="1" ht="12.75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  <c r="AC494" s="5"/>
      <c r="AD494" s="5"/>
    </row>
    <row r="495" customHeight="1" ht="12.75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  <c r="AC495" s="5"/>
      <c r="AD495" s="5"/>
    </row>
    <row r="496" customHeight="1" ht="12.75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  <c r="AC496" s="5"/>
      <c r="AD496" s="5"/>
    </row>
    <row r="497" customHeight="1" ht="12.75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  <c r="AC497" s="5"/>
      <c r="AD497" s="5"/>
    </row>
    <row r="498" customHeight="1" ht="12.75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  <c r="AC498" s="5"/>
      <c r="AD498" s="5"/>
    </row>
    <row r="499" customHeight="1" ht="12.75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  <c r="AC499" s="5"/>
      <c r="AD499" s="5"/>
    </row>
    <row r="500" customHeight="1" ht="12.75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  <c r="AC500" s="5"/>
      <c r="AD500" s="5"/>
    </row>
    <row r="501" customHeight="1" ht="12.75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  <c r="AC501" s="5"/>
      <c r="AD501" s="5"/>
    </row>
    <row r="502" customHeight="1" ht="12.75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  <c r="AC502" s="5"/>
      <c r="AD502" s="5"/>
    </row>
    <row r="503" customHeight="1" ht="12.75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  <c r="AC503" s="5"/>
      <c r="AD503" s="5"/>
    </row>
    <row r="504" customHeight="1" ht="12.75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  <c r="AC504" s="5"/>
      <c r="AD504" s="5"/>
    </row>
    <row r="505" customHeight="1" ht="12.75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  <c r="AC505" s="5"/>
      <c r="AD505" s="5"/>
    </row>
    <row r="506" customHeight="1" ht="12.75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  <c r="AC506" s="5"/>
      <c r="AD506" s="5"/>
    </row>
    <row r="507" customHeight="1" ht="12.75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  <c r="AC507" s="5"/>
      <c r="AD507" s="5"/>
    </row>
    <row r="508" customHeight="1" ht="12.75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  <c r="AC508" s="5"/>
      <c r="AD508" s="5"/>
    </row>
    <row r="509" customHeight="1" ht="12.75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  <c r="AC509" s="5"/>
      <c r="AD509" s="5"/>
    </row>
    <row r="510" customHeight="1" ht="12.75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  <c r="AC510" s="5"/>
      <c r="AD510" s="5"/>
    </row>
    <row r="511" customHeight="1" ht="12.75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  <c r="AC511" s="5"/>
      <c r="AD511" s="5"/>
    </row>
    <row r="512" customHeight="1" ht="12.75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  <c r="AC512" s="5"/>
      <c r="AD512" s="5"/>
    </row>
    <row r="513" customHeight="1" ht="12.75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  <c r="AC513" s="5"/>
      <c r="AD513" s="5"/>
    </row>
    <row r="514" customHeight="1" ht="12.75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  <c r="AC514" s="5"/>
      <c r="AD514" s="5"/>
    </row>
    <row r="515" customHeight="1" ht="12.75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  <c r="AC515" s="5"/>
      <c r="AD515" s="5"/>
    </row>
    <row r="516" customHeight="1" ht="12.75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  <c r="AC516" s="5"/>
      <c r="AD516" s="5"/>
    </row>
    <row r="517" customHeight="1" ht="12.75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  <c r="AC517" s="5"/>
      <c r="AD517" s="5"/>
    </row>
    <row r="518" customHeight="1" ht="12.75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  <c r="AC518" s="5"/>
      <c r="AD518" s="5"/>
    </row>
    <row r="519" customHeight="1" ht="12.75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  <c r="AC519" s="5"/>
      <c r="AD519" s="5"/>
    </row>
    <row r="520" customHeight="1" ht="12.75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  <c r="AC520" s="5"/>
      <c r="AD520" s="5"/>
    </row>
    <row r="521" customHeight="1" ht="12.75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  <c r="AC521" s="5"/>
      <c r="AD521" s="5"/>
    </row>
    <row r="522" customHeight="1" ht="12.75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  <c r="AC522" s="5"/>
      <c r="AD522" s="5"/>
    </row>
    <row r="523" customHeight="1" ht="12.75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  <c r="AC523" s="5"/>
      <c r="AD523" s="5"/>
    </row>
    <row r="524" customHeight="1" ht="12.75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  <c r="AC524" s="5"/>
      <c r="AD524" s="5"/>
    </row>
    <row r="525" customHeight="1" ht="12.75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  <c r="AC525" s="5"/>
      <c r="AD525" s="5"/>
    </row>
    <row r="526" customHeight="1" ht="12.75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  <c r="AC526" s="5"/>
      <c r="AD526" s="5"/>
    </row>
    <row r="527" customHeight="1" ht="12.75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  <c r="AC527" s="5"/>
      <c r="AD527" s="5"/>
    </row>
    <row r="528" customHeight="1" ht="12.75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  <c r="AC528" s="5"/>
      <c r="AD528" s="5"/>
    </row>
    <row r="529" customHeight="1" ht="12.75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  <c r="AC529" s="5"/>
      <c r="AD529" s="5"/>
    </row>
    <row r="530" customHeight="1" ht="12.75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  <c r="AC530" s="5"/>
      <c r="AD530" s="5"/>
    </row>
    <row r="531" customHeight="1" ht="12.75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  <c r="AC531" s="5"/>
      <c r="AD531" s="5"/>
    </row>
    <row r="532" customHeight="1" ht="12.75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  <c r="AC532" s="5"/>
      <c r="AD532" s="5"/>
    </row>
    <row r="533" customHeight="1" ht="12.75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  <c r="AC533" s="5"/>
      <c r="AD533" s="5"/>
    </row>
    <row r="534" customHeight="1" ht="12.75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  <c r="AC534" s="5"/>
      <c r="AD534" s="5"/>
    </row>
    <row r="535" customHeight="1" ht="12.75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  <c r="AC535" s="5"/>
      <c r="AD535" s="5"/>
    </row>
    <row r="536" customHeight="1" ht="12.75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  <c r="AC536" s="5"/>
      <c r="AD536" s="5"/>
    </row>
    <row r="537" customHeight="1" ht="12.75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  <c r="AC537" s="5"/>
      <c r="AD537" s="5"/>
    </row>
    <row r="538" customHeight="1" ht="12.75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  <c r="AC538" s="5"/>
      <c r="AD538" s="5"/>
    </row>
    <row r="539" customHeight="1" ht="12.75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  <c r="AC539" s="5"/>
      <c r="AD539" s="5"/>
    </row>
    <row r="540" customHeight="1" ht="12.75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  <c r="AC540" s="5"/>
      <c r="AD540" s="5"/>
    </row>
    <row r="541" customHeight="1" ht="12.75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  <c r="AC541" s="5"/>
      <c r="AD541" s="5"/>
    </row>
    <row r="542" customHeight="1" ht="12.75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  <c r="AC542" s="5"/>
      <c r="AD542" s="5"/>
    </row>
    <row r="543" customHeight="1" ht="12.75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  <c r="AC543" s="5"/>
      <c r="AD543" s="5"/>
    </row>
    <row r="544" customHeight="1" ht="12.75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  <c r="AC544" s="5"/>
      <c r="AD544" s="5"/>
    </row>
    <row r="545" customHeight="1" ht="12.75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  <c r="AC545" s="5"/>
      <c r="AD545" s="5"/>
    </row>
    <row r="546" customHeight="1" ht="12.75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  <c r="AC546" s="5"/>
      <c r="AD546" s="5"/>
    </row>
    <row r="547" customHeight="1" ht="12.75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  <c r="AC547" s="5"/>
      <c r="AD547" s="5"/>
    </row>
    <row r="548" customHeight="1" ht="12.75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  <c r="AC548" s="5"/>
      <c r="AD548" s="5"/>
    </row>
    <row r="549" customHeight="1" ht="12.75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  <c r="AC549" s="5"/>
      <c r="AD549" s="5"/>
    </row>
    <row r="550" customHeight="1" ht="12.75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  <c r="AC550" s="5"/>
      <c r="AD550" s="5"/>
    </row>
    <row r="551" customHeight="1" ht="12.75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  <c r="AC551" s="5"/>
      <c r="AD551" s="5"/>
    </row>
    <row r="552" customHeight="1" ht="12.75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  <c r="AC552" s="5"/>
      <c r="AD552" s="5"/>
    </row>
    <row r="553" customHeight="1" ht="12.75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  <c r="AC553" s="5"/>
      <c r="AD553" s="5"/>
    </row>
    <row r="554" customHeight="1" ht="12.75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  <c r="AC554" s="5"/>
      <c r="AD554" s="5"/>
    </row>
    <row r="555" customHeight="1" ht="12.75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  <c r="AC555" s="5"/>
      <c r="AD555" s="5"/>
    </row>
    <row r="556" customHeight="1" ht="12.75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  <c r="AC556" s="5"/>
      <c r="AD556" s="5"/>
    </row>
    <row r="557" customHeight="1" ht="12.75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  <c r="AC557" s="5"/>
      <c r="AD557" s="5"/>
    </row>
    <row r="558" customHeight="1" ht="12.75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  <c r="AC558" s="5"/>
      <c r="AD558" s="5"/>
    </row>
    <row r="559" customHeight="1" ht="12.75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  <c r="AC559" s="5"/>
      <c r="AD559" s="5"/>
    </row>
    <row r="560" customHeight="1" ht="12.75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  <c r="AC560" s="5"/>
      <c r="AD560" s="5"/>
    </row>
    <row r="561" customHeight="1" ht="12.75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  <c r="AC561" s="5"/>
      <c r="AD561" s="5"/>
    </row>
    <row r="562" customHeight="1" ht="12.75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  <c r="AC562" s="5"/>
      <c r="AD562" s="5"/>
    </row>
    <row r="563" customHeight="1" ht="12.75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  <c r="AC563" s="5"/>
      <c r="AD563" s="5"/>
    </row>
    <row r="564" customHeight="1" ht="12.75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  <c r="AC564" s="5"/>
      <c r="AD564" s="5"/>
    </row>
    <row r="565" customHeight="1" ht="12.75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  <c r="AC565" s="5"/>
      <c r="AD565" s="5"/>
    </row>
    <row r="566" customHeight="1" ht="12.75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  <c r="AC566" s="5"/>
      <c r="AD566" s="5"/>
    </row>
    <row r="567" customHeight="1" ht="12.75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  <c r="AC567" s="5"/>
      <c r="AD567" s="5"/>
    </row>
    <row r="568" customHeight="1" ht="12.75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  <c r="AC568" s="5"/>
      <c r="AD568" s="5"/>
    </row>
    <row r="569" customHeight="1" ht="12.75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  <c r="AC569" s="5"/>
      <c r="AD569" s="5"/>
    </row>
    <row r="570" customHeight="1" ht="12.75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  <c r="AC570" s="5"/>
      <c r="AD570" s="5"/>
    </row>
    <row r="571" customHeight="1" ht="12.75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  <c r="AC571" s="5"/>
      <c r="AD571" s="5"/>
    </row>
    <row r="572" customHeight="1" ht="12.75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  <c r="AC572" s="5"/>
      <c r="AD572" s="5"/>
    </row>
    <row r="573" customHeight="1" ht="12.75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  <c r="AC573" s="5"/>
      <c r="AD573" s="5"/>
    </row>
    <row r="574" customHeight="1" ht="12.75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  <c r="AC574" s="5"/>
      <c r="AD574" s="5"/>
    </row>
    <row r="575" customHeight="1" ht="12.75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  <c r="AC575" s="5"/>
      <c r="AD575" s="5"/>
    </row>
    <row r="576" customHeight="1" ht="12.75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  <c r="AC576" s="5"/>
      <c r="AD576" s="5"/>
    </row>
    <row r="577" customHeight="1" ht="12.75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  <c r="AC577" s="5"/>
      <c r="AD577" s="5"/>
    </row>
    <row r="578" customHeight="1" ht="12.75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  <c r="AC578" s="5"/>
      <c r="AD578" s="5"/>
    </row>
    <row r="579" customHeight="1" ht="12.75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  <c r="AC579" s="5"/>
      <c r="AD579" s="5"/>
    </row>
    <row r="580" customHeight="1" ht="12.75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  <c r="AC580" s="5"/>
      <c r="AD580" s="5"/>
    </row>
    <row r="581" customHeight="1" ht="12.75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  <c r="AC581" s="5"/>
      <c r="AD581" s="5"/>
    </row>
    <row r="582" customHeight="1" ht="12.75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  <c r="AC582" s="5"/>
      <c r="AD582" s="5"/>
    </row>
    <row r="583" customHeight="1" ht="12.75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  <c r="AC583" s="5"/>
      <c r="AD583" s="5"/>
    </row>
    <row r="584" customHeight="1" ht="12.75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  <c r="AC584" s="5"/>
      <c r="AD584" s="5"/>
    </row>
    <row r="585" customHeight="1" ht="12.75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  <c r="AC585" s="5"/>
      <c r="AD585" s="5"/>
    </row>
    <row r="586" customHeight="1" ht="12.75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  <c r="AC586" s="5"/>
      <c r="AD586" s="5"/>
    </row>
    <row r="587" customHeight="1" ht="12.75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  <c r="AC587" s="5"/>
      <c r="AD587" s="5"/>
    </row>
    <row r="588" customHeight="1" ht="12.75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  <c r="AC588" s="5"/>
      <c r="AD588" s="5"/>
    </row>
    <row r="589" customHeight="1" ht="12.75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  <c r="AC589" s="5"/>
      <c r="AD589" s="5"/>
    </row>
    <row r="590" customHeight="1" ht="12.75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  <c r="AC590" s="5"/>
      <c r="AD590" s="5"/>
    </row>
    <row r="591" customHeight="1" ht="12.75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  <c r="AC591" s="5"/>
      <c r="AD591" s="5"/>
    </row>
    <row r="592" customHeight="1" ht="12.75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  <c r="AC592" s="5"/>
      <c r="AD592" s="5"/>
    </row>
    <row r="593" customHeight="1" ht="12.75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  <c r="AC593" s="5"/>
      <c r="AD593" s="5"/>
    </row>
    <row r="594" customHeight="1" ht="12.75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  <c r="AC594" s="5"/>
      <c r="AD594" s="5"/>
    </row>
    <row r="595" customHeight="1" ht="12.75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  <c r="AC595" s="5"/>
      <c r="AD595" s="5"/>
    </row>
    <row r="596" customHeight="1" ht="12.75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  <c r="AC596" s="5"/>
      <c r="AD596" s="5"/>
    </row>
    <row r="597" customHeight="1" ht="12.75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  <c r="AC597" s="5"/>
      <c r="AD597" s="5"/>
    </row>
    <row r="598" customHeight="1" ht="12.75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  <c r="AC598" s="5"/>
      <c r="AD598" s="5"/>
    </row>
    <row r="599" customHeight="1" ht="12.75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  <c r="AC599" s="5"/>
      <c r="AD599" s="5"/>
    </row>
    <row r="600" customHeight="1" ht="12.75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  <c r="AC600" s="5"/>
      <c r="AD600" s="5"/>
    </row>
    <row r="601" customHeight="1" ht="12.75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  <c r="AC601" s="5"/>
      <c r="AD601" s="5"/>
    </row>
    <row r="602" customHeight="1" ht="12.75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  <c r="AC602" s="5"/>
      <c r="AD602" s="5"/>
    </row>
    <row r="603" customHeight="1" ht="12.75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  <c r="AC603" s="5"/>
      <c r="AD603" s="5"/>
    </row>
    <row r="604" customHeight="1" ht="12.75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  <c r="AC604" s="5"/>
      <c r="AD604" s="5"/>
    </row>
    <row r="605" customHeight="1" ht="12.75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  <c r="AC605" s="5"/>
      <c r="AD605" s="5"/>
    </row>
    <row r="606" customHeight="1" ht="12.75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  <c r="AC606" s="5"/>
      <c r="AD606" s="5"/>
    </row>
    <row r="607" customHeight="1" ht="12.75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  <c r="AC607" s="5"/>
      <c r="AD607" s="5"/>
    </row>
    <row r="608" customHeight="1" ht="12.75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  <c r="AC608" s="5"/>
      <c r="AD608" s="5"/>
    </row>
    <row r="609" customHeight="1" ht="12.75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  <c r="AC609" s="5"/>
      <c r="AD609" s="5"/>
    </row>
    <row r="610" customHeight="1" ht="12.75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  <c r="AC610" s="5"/>
      <c r="AD610" s="5"/>
    </row>
    <row r="611" customHeight="1" ht="12.75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  <c r="AC611" s="5"/>
      <c r="AD611" s="5"/>
    </row>
    <row r="612" customHeight="1" ht="12.75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  <c r="AC612" s="5"/>
      <c r="AD612" s="5"/>
    </row>
    <row r="613" customHeight="1" ht="12.75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  <c r="AC613" s="5"/>
      <c r="AD613" s="5"/>
    </row>
    <row r="614" customHeight="1" ht="12.75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  <c r="AC614" s="5"/>
      <c r="AD614" s="5"/>
    </row>
    <row r="615" customHeight="1" ht="12.75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  <c r="AC615" s="5"/>
      <c r="AD615" s="5"/>
    </row>
    <row r="616" customHeight="1" ht="12.75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  <c r="AC616" s="5"/>
      <c r="AD616" s="5"/>
    </row>
    <row r="617" customHeight="1" ht="12.75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  <c r="AC617" s="5"/>
      <c r="AD617" s="5"/>
    </row>
    <row r="618" customHeight="1" ht="12.75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  <c r="AC618" s="5"/>
      <c r="AD618" s="5"/>
    </row>
    <row r="619" customHeight="1" ht="12.75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  <c r="AC619" s="5"/>
      <c r="AD619" s="5"/>
    </row>
    <row r="620" customHeight="1" ht="12.75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  <c r="AC620" s="5"/>
      <c r="AD620" s="5"/>
    </row>
    <row r="621" customHeight="1" ht="12.75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  <c r="AC621" s="5"/>
      <c r="AD621" s="5"/>
    </row>
    <row r="622" customHeight="1" ht="12.75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  <c r="AC622" s="5"/>
      <c r="AD622" s="5"/>
    </row>
    <row r="623" customHeight="1" ht="12.75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  <c r="AC623" s="5"/>
      <c r="AD623" s="5"/>
    </row>
    <row r="624" customHeight="1" ht="12.75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  <c r="AC624" s="5"/>
      <c r="AD624" s="5"/>
    </row>
    <row r="625" customHeight="1" ht="12.75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  <c r="AC625" s="5"/>
      <c r="AD625" s="5"/>
    </row>
    <row r="626" customHeight="1" ht="12.75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  <c r="AC626" s="5"/>
      <c r="AD626" s="5"/>
    </row>
    <row r="627" customHeight="1" ht="12.75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  <c r="AC627" s="5"/>
      <c r="AD627" s="5"/>
    </row>
    <row r="628" customHeight="1" ht="12.75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  <c r="AC628" s="5"/>
      <c r="AD628" s="5"/>
    </row>
    <row r="629" customHeight="1" ht="12.75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  <c r="AC629" s="5"/>
      <c r="AD629" s="5"/>
    </row>
    <row r="630" customHeight="1" ht="12.75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  <c r="AC630" s="5"/>
      <c r="AD630" s="5"/>
    </row>
    <row r="631" customHeight="1" ht="12.75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  <c r="AC631" s="5"/>
      <c r="AD631" s="5"/>
    </row>
    <row r="632" customHeight="1" ht="12.75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  <c r="AC632" s="5"/>
      <c r="AD632" s="5"/>
    </row>
    <row r="633" customHeight="1" ht="12.75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  <c r="AC633" s="5"/>
      <c r="AD633" s="5"/>
    </row>
    <row r="634" customHeight="1" ht="12.75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  <c r="AC634" s="5"/>
      <c r="AD634" s="5"/>
    </row>
    <row r="635" customHeight="1" ht="12.75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  <c r="AC635" s="5"/>
      <c r="AD635" s="5"/>
    </row>
    <row r="636" customHeight="1" ht="12.75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  <c r="AC636" s="5"/>
      <c r="AD636" s="5"/>
    </row>
    <row r="637" customHeight="1" ht="12.75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  <c r="AC637" s="5"/>
      <c r="AD637" s="5"/>
    </row>
    <row r="638" customHeight="1" ht="12.75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  <c r="AC638" s="5"/>
      <c r="AD638" s="5"/>
    </row>
    <row r="639" customHeight="1" ht="12.75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  <c r="AC639" s="5"/>
      <c r="AD639" s="5"/>
    </row>
    <row r="640" customHeight="1" ht="12.75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  <c r="AC640" s="5"/>
      <c r="AD640" s="5"/>
    </row>
    <row r="641" customHeight="1" ht="12.75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  <c r="AC641" s="5"/>
      <c r="AD641" s="5"/>
    </row>
    <row r="642" customHeight="1" ht="12.75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  <c r="AC642" s="5"/>
      <c r="AD642" s="5"/>
    </row>
    <row r="643" customHeight="1" ht="12.75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  <c r="AC643" s="5"/>
      <c r="AD643" s="5"/>
    </row>
    <row r="644" customHeight="1" ht="12.75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  <c r="AC644" s="5"/>
      <c r="AD644" s="5"/>
    </row>
    <row r="645" customHeight="1" ht="12.75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  <c r="AC645" s="5"/>
      <c r="AD645" s="5"/>
    </row>
    <row r="646" customHeight="1" ht="12.75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  <c r="AC646" s="5"/>
      <c r="AD646" s="5"/>
    </row>
    <row r="647" customHeight="1" ht="12.75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  <c r="AC647" s="5"/>
      <c r="AD647" s="5"/>
    </row>
    <row r="648" customHeight="1" ht="12.75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  <c r="AC648" s="5"/>
      <c r="AD648" s="5"/>
    </row>
    <row r="649" customHeight="1" ht="12.75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  <c r="AC649" s="5"/>
      <c r="AD649" s="5"/>
    </row>
    <row r="650" customHeight="1" ht="12.75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  <c r="AC650" s="5"/>
      <c r="AD650" s="5"/>
    </row>
    <row r="651" customHeight="1" ht="12.75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  <c r="AC651" s="5"/>
      <c r="AD651" s="5"/>
    </row>
    <row r="652" customHeight="1" ht="12.75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  <c r="AC652" s="5"/>
      <c r="AD652" s="5"/>
    </row>
    <row r="653" customHeight="1" ht="12.75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  <c r="AC653" s="5"/>
      <c r="AD653" s="5"/>
    </row>
    <row r="654" customHeight="1" ht="12.75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  <c r="AC654" s="5"/>
      <c r="AD654" s="5"/>
    </row>
    <row r="655" customHeight="1" ht="12.75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  <c r="AC655" s="5"/>
      <c r="AD655" s="5"/>
    </row>
    <row r="656" customHeight="1" ht="12.75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  <c r="AC656" s="5"/>
      <c r="AD656" s="5"/>
    </row>
    <row r="657" customHeight="1" ht="12.75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  <c r="AC657" s="5"/>
      <c r="AD657" s="5"/>
    </row>
    <row r="658" customHeight="1" ht="12.75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  <c r="AC658" s="5"/>
      <c r="AD658" s="5"/>
    </row>
    <row r="659" customHeight="1" ht="12.75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  <c r="AC659" s="5"/>
      <c r="AD659" s="5"/>
    </row>
    <row r="660" customHeight="1" ht="12.75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  <c r="AC660" s="5"/>
      <c r="AD660" s="5"/>
    </row>
    <row r="661" customHeight="1" ht="12.75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  <c r="AC661" s="5"/>
      <c r="AD661" s="5"/>
    </row>
    <row r="662" customHeight="1" ht="12.75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  <c r="AC662" s="5"/>
      <c r="AD662" s="5"/>
    </row>
    <row r="663" customHeight="1" ht="12.75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  <c r="AC663" s="5"/>
      <c r="AD663" s="5"/>
    </row>
    <row r="664" customHeight="1" ht="12.75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  <c r="AC664" s="5"/>
      <c r="AD664" s="5"/>
    </row>
    <row r="665" customHeight="1" ht="12.75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  <c r="AC665" s="5"/>
      <c r="AD665" s="5"/>
    </row>
    <row r="666" customHeight="1" ht="12.75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  <c r="AC666" s="5"/>
      <c r="AD666" s="5"/>
    </row>
    <row r="667" customHeight="1" ht="12.75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  <c r="AC667" s="5"/>
      <c r="AD667" s="5"/>
    </row>
    <row r="668" customHeight="1" ht="12.75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  <c r="AC668" s="5"/>
      <c r="AD668" s="5"/>
    </row>
    <row r="669" customHeight="1" ht="12.75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  <c r="AC669" s="5"/>
      <c r="AD669" s="5"/>
    </row>
    <row r="670" customHeight="1" ht="12.75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  <c r="AC670" s="5"/>
      <c r="AD670" s="5"/>
    </row>
    <row r="671" customHeight="1" ht="12.75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  <c r="AC671" s="5"/>
      <c r="AD671" s="5"/>
    </row>
    <row r="672" customHeight="1" ht="12.75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  <c r="AC672" s="5"/>
      <c r="AD672" s="5"/>
    </row>
    <row r="673" customHeight="1" ht="12.75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  <c r="AC673" s="5"/>
      <c r="AD673" s="5"/>
    </row>
    <row r="674" customHeight="1" ht="12.75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  <c r="AC674" s="5"/>
      <c r="AD674" s="5"/>
    </row>
    <row r="675" customHeight="1" ht="12.75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  <c r="AC675" s="5"/>
      <c r="AD675" s="5"/>
    </row>
    <row r="676" customHeight="1" ht="12.75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  <c r="AC676" s="5"/>
      <c r="AD676" s="5"/>
    </row>
    <row r="677" customHeight="1" ht="12.75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  <c r="AC677" s="5"/>
      <c r="AD677" s="5"/>
    </row>
    <row r="678" customHeight="1" ht="12.75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  <c r="AC678" s="5"/>
      <c r="AD678" s="5"/>
    </row>
    <row r="679" customHeight="1" ht="12.75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  <c r="AC679" s="5"/>
      <c r="AD679" s="5"/>
    </row>
    <row r="680" customHeight="1" ht="12.75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  <c r="AC680" s="5"/>
      <c r="AD680" s="5"/>
    </row>
    <row r="681" customHeight="1" ht="12.75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  <c r="AC681" s="5"/>
      <c r="AD681" s="5"/>
    </row>
    <row r="682" customHeight="1" ht="12.75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  <c r="AC682" s="5"/>
      <c r="AD682" s="5"/>
    </row>
    <row r="683" customHeight="1" ht="12.75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  <c r="AC683" s="5"/>
      <c r="AD683" s="5"/>
    </row>
    <row r="684" customHeight="1" ht="12.75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  <c r="AC684" s="5"/>
      <c r="AD684" s="5"/>
    </row>
    <row r="685" customHeight="1" ht="12.75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  <c r="AC685" s="5"/>
      <c r="AD685" s="5"/>
    </row>
    <row r="686" customHeight="1" ht="12.75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  <c r="AC686" s="5"/>
      <c r="AD686" s="5"/>
    </row>
    <row r="687" customHeight="1" ht="12.75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  <c r="AC687" s="5"/>
      <c r="AD687" s="5"/>
    </row>
    <row r="688" customHeight="1" ht="12.75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  <c r="AC688" s="5"/>
      <c r="AD688" s="5"/>
    </row>
    <row r="689" customHeight="1" ht="12.75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  <c r="AC689" s="5"/>
      <c r="AD689" s="5"/>
    </row>
    <row r="690" customHeight="1" ht="12.75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  <c r="AC690" s="5"/>
      <c r="AD690" s="5"/>
    </row>
    <row r="691" customHeight="1" ht="12.75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  <c r="AC691" s="5"/>
      <c r="AD691" s="5"/>
    </row>
    <row r="692" customHeight="1" ht="12.75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  <c r="AC692" s="5"/>
      <c r="AD692" s="5"/>
    </row>
    <row r="693" customHeight="1" ht="12.75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  <c r="AC693" s="5"/>
      <c r="AD693" s="5"/>
    </row>
    <row r="694" customHeight="1" ht="12.75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  <c r="AC694" s="5"/>
      <c r="AD694" s="5"/>
    </row>
    <row r="695" customHeight="1" ht="12.75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  <c r="AC695" s="5"/>
      <c r="AD695" s="5"/>
    </row>
    <row r="696" customHeight="1" ht="12.75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  <c r="AC696" s="5"/>
      <c r="AD696" s="5"/>
    </row>
    <row r="697" customHeight="1" ht="12.75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  <c r="AC697" s="5"/>
      <c r="AD697" s="5"/>
    </row>
    <row r="698" customHeight="1" ht="12.75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  <c r="AC698" s="5"/>
      <c r="AD698" s="5"/>
    </row>
    <row r="699" customHeight="1" ht="12.75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  <c r="AC699" s="5"/>
      <c r="AD699" s="5"/>
    </row>
    <row r="700" customHeight="1" ht="12.75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  <c r="AC700" s="5"/>
      <c r="AD700" s="5"/>
    </row>
    <row r="701" customHeight="1" ht="12.75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  <c r="AC701" s="5"/>
      <c r="AD701" s="5"/>
    </row>
    <row r="702" customHeight="1" ht="12.75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  <c r="AC702" s="5"/>
      <c r="AD702" s="5"/>
    </row>
    <row r="703" customHeight="1" ht="12.75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  <c r="AC703" s="5"/>
      <c r="AD703" s="5"/>
    </row>
    <row r="704" customHeight="1" ht="12.75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  <c r="AC704" s="5"/>
      <c r="AD704" s="5"/>
    </row>
    <row r="705" customHeight="1" ht="12.75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  <c r="AC705" s="5"/>
      <c r="AD705" s="5"/>
    </row>
    <row r="706" customHeight="1" ht="12.75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  <c r="AC706" s="5"/>
      <c r="AD706" s="5"/>
    </row>
    <row r="707" customHeight="1" ht="12.75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  <c r="AC707" s="5"/>
      <c r="AD707" s="5"/>
    </row>
    <row r="708" customHeight="1" ht="12.75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  <c r="AC708" s="5"/>
      <c r="AD708" s="5"/>
    </row>
    <row r="709" customHeight="1" ht="12.75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  <c r="AC709" s="5"/>
      <c r="AD709" s="5"/>
    </row>
    <row r="710" customHeight="1" ht="12.75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  <c r="AC710" s="5"/>
      <c r="AD710" s="5"/>
    </row>
    <row r="711" customHeight="1" ht="12.75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  <c r="AC711" s="5"/>
      <c r="AD711" s="5"/>
    </row>
    <row r="712" customHeight="1" ht="12.75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  <c r="AC712" s="5"/>
      <c r="AD712" s="5"/>
    </row>
    <row r="713" customHeight="1" ht="12.75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  <c r="AC713" s="5"/>
      <c r="AD713" s="5"/>
    </row>
    <row r="714" customHeight="1" ht="12.75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  <c r="AC714" s="5"/>
      <c r="AD714" s="5"/>
    </row>
    <row r="715" customHeight="1" ht="12.75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  <c r="AC715" s="5"/>
      <c r="AD715" s="5"/>
    </row>
    <row r="716" customHeight="1" ht="12.75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  <c r="AC716" s="5"/>
      <c r="AD716" s="5"/>
    </row>
    <row r="717" customHeight="1" ht="12.75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  <c r="AC717" s="5"/>
      <c r="AD717" s="5"/>
    </row>
    <row r="718" customHeight="1" ht="12.75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  <c r="AC718" s="5"/>
      <c r="AD718" s="5"/>
    </row>
    <row r="719" customHeight="1" ht="12.75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  <c r="AC719" s="5"/>
      <c r="AD719" s="5"/>
    </row>
    <row r="720" customHeight="1" ht="12.75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  <c r="AC720" s="5"/>
      <c r="AD720" s="5"/>
    </row>
    <row r="721" customHeight="1" ht="12.75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  <c r="AC721" s="5"/>
      <c r="AD721" s="5"/>
    </row>
    <row r="722" customHeight="1" ht="12.75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  <c r="AC722" s="5"/>
      <c r="AD722" s="5"/>
    </row>
    <row r="723" customHeight="1" ht="12.75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  <c r="AC723" s="5"/>
      <c r="AD723" s="5"/>
    </row>
    <row r="724" customHeight="1" ht="12.75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  <c r="AC724" s="5"/>
      <c r="AD724" s="5"/>
    </row>
    <row r="725" customHeight="1" ht="12.75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  <c r="AC725" s="5"/>
      <c r="AD725" s="5"/>
    </row>
    <row r="726" customHeight="1" ht="12.75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  <c r="AC726" s="5"/>
      <c r="AD726" s="5"/>
    </row>
    <row r="727" customHeight="1" ht="12.75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  <c r="AC727" s="5"/>
      <c r="AD727" s="5"/>
    </row>
    <row r="728" customHeight="1" ht="12.75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  <c r="AC728" s="5"/>
      <c r="AD728" s="5"/>
    </row>
    <row r="729" customHeight="1" ht="12.75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  <c r="AC729" s="5"/>
      <c r="AD729" s="5"/>
    </row>
    <row r="730" customHeight="1" ht="12.75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  <c r="AC730" s="5"/>
      <c r="AD730" s="5"/>
    </row>
    <row r="731" customHeight="1" ht="12.75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  <c r="AC731" s="5"/>
      <c r="AD731" s="5"/>
    </row>
    <row r="732" customHeight="1" ht="12.75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  <c r="AC732" s="5"/>
      <c r="AD732" s="5"/>
    </row>
    <row r="733" customHeight="1" ht="12.75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  <c r="AC733" s="5"/>
      <c r="AD733" s="5"/>
    </row>
    <row r="734" customHeight="1" ht="12.75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  <c r="AC734" s="5"/>
      <c r="AD734" s="5"/>
    </row>
    <row r="735" customHeight="1" ht="12.75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  <c r="AC735" s="5"/>
      <c r="AD735" s="5"/>
    </row>
    <row r="736" customHeight="1" ht="12.75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  <c r="AC736" s="5"/>
      <c r="AD736" s="5"/>
    </row>
    <row r="737" customHeight="1" ht="12.75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  <c r="AC737" s="5"/>
      <c r="AD737" s="5"/>
    </row>
    <row r="738" customHeight="1" ht="12.75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  <c r="AC738" s="5"/>
      <c r="AD738" s="5"/>
    </row>
    <row r="739" customHeight="1" ht="12.75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  <c r="AC739" s="5"/>
      <c r="AD739" s="5"/>
    </row>
    <row r="740" customHeight="1" ht="12.75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  <c r="AC740" s="5"/>
      <c r="AD740" s="5"/>
    </row>
    <row r="741" customHeight="1" ht="12.75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  <c r="AC741" s="5"/>
      <c r="AD741" s="5"/>
    </row>
    <row r="742" customHeight="1" ht="12.75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  <c r="AC742" s="5"/>
      <c r="AD742" s="5"/>
    </row>
    <row r="743" customHeight="1" ht="12.75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  <c r="AC743" s="5"/>
      <c r="AD743" s="5"/>
    </row>
    <row r="744" customHeight="1" ht="12.75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  <c r="AC744" s="5"/>
      <c r="AD744" s="5"/>
    </row>
    <row r="745" customHeight="1" ht="12.75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  <c r="AC745" s="5"/>
      <c r="AD745" s="5"/>
    </row>
    <row r="746" customHeight="1" ht="12.75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  <c r="AC746" s="5"/>
      <c r="AD746" s="5"/>
    </row>
    <row r="747" customHeight="1" ht="12.75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  <c r="AC747" s="5"/>
      <c r="AD747" s="5"/>
    </row>
    <row r="748" customHeight="1" ht="12.75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  <c r="AC748" s="5"/>
      <c r="AD748" s="5"/>
    </row>
    <row r="749" customHeight="1" ht="12.75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  <c r="AC749" s="5"/>
      <c r="AD749" s="5"/>
    </row>
    <row r="750" customHeight="1" ht="12.75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  <c r="AC750" s="5"/>
      <c r="AD750" s="5"/>
    </row>
    <row r="751" customHeight="1" ht="12.75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  <c r="AC751" s="5"/>
      <c r="AD751" s="5"/>
    </row>
    <row r="752" customHeight="1" ht="12.75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  <c r="AC752" s="5"/>
      <c r="AD752" s="5"/>
    </row>
    <row r="753" customHeight="1" ht="12.75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  <c r="AC753" s="5"/>
      <c r="AD753" s="5"/>
    </row>
    <row r="754" customHeight="1" ht="12.75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  <c r="AC754" s="5"/>
      <c r="AD754" s="5"/>
    </row>
    <row r="755" customHeight="1" ht="12.75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  <c r="AC755" s="5"/>
      <c r="AD755" s="5"/>
    </row>
    <row r="756" customHeight="1" ht="12.75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  <c r="AC756" s="5"/>
      <c r="AD756" s="5"/>
    </row>
    <row r="757" customHeight="1" ht="12.75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  <c r="AC757" s="5"/>
      <c r="AD757" s="5"/>
    </row>
    <row r="758" customHeight="1" ht="12.75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  <c r="AC758" s="5"/>
      <c r="AD758" s="5"/>
    </row>
    <row r="759" customHeight="1" ht="12.75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  <c r="AC759" s="5"/>
      <c r="AD759" s="5"/>
    </row>
    <row r="760" customHeight="1" ht="12.75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  <c r="AC760" s="5"/>
      <c r="AD760" s="5"/>
    </row>
    <row r="761" customHeight="1" ht="12.75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  <c r="AC761" s="5"/>
      <c r="AD761" s="5"/>
    </row>
    <row r="762" customHeight="1" ht="12.75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  <c r="AC762" s="5"/>
      <c r="AD762" s="5"/>
    </row>
    <row r="763" customHeight="1" ht="12.75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  <c r="AC763" s="5"/>
      <c r="AD763" s="5"/>
    </row>
    <row r="764" customHeight="1" ht="12.75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  <c r="AC764" s="5"/>
      <c r="AD764" s="5"/>
    </row>
    <row r="765" customHeight="1" ht="12.75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  <c r="AC765" s="5"/>
      <c r="AD765" s="5"/>
    </row>
    <row r="766" customHeight="1" ht="12.75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  <c r="AC766" s="5"/>
      <c r="AD766" s="5"/>
    </row>
    <row r="767" customHeight="1" ht="12.75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  <c r="AC767" s="5"/>
      <c r="AD767" s="5"/>
    </row>
    <row r="768" customHeight="1" ht="12.75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  <c r="AC768" s="5"/>
      <c r="AD768" s="5"/>
    </row>
    <row r="769" customHeight="1" ht="12.75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  <c r="AC769" s="5"/>
      <c r="AD769" s="5"/>
    </row>
    <row r="770" customHeight="1" ht="12.75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  <c r="AC770" s="5"/>
      <c r="AD770" s="5"/>
    </row>
    <row r="771" customHeight="1" ht="12.75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  <c r="AC771" s="5"/>
      <c r="AD771" s="5"/>
    </row>
    <row r="772" customHeight="1" ht="12.75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  <c r="AC772" s="5"/>
      <c r="AD772" s="5"/>
    </row>
    <row r="773" customHeight="1" ht="12.75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  <c r="AC773" s="5"/>
      <c r="AD773" s="5"/>
    </row>
    <row r="774" customHeight="1" ht="12.75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  <c r="AC774" s="5"/>
      <c r="AD774" s="5"/>
    </row>
    <row r="775" customHeight="1" ht="12.75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  <c r="AC775" s="5"/>
      <c r="AD775" s="5"/>
    </row>
    <row r="776" customHeight="1" ht="12.75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  <c r="AC776" s="5"/>
      <c r="AD776" s="5"/>
    </row>
    <row r="777" customHeight="1" ht="12.75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  <c r="AC777" s="5"/>
      <c r="AD777" s="5"/>
    </row>
    <row r="778" customHeight="1" ht="12.75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  <c r="AC778" s="5"/>
      <c r="AD778" s="5"/>
    </row>
    <row r="779" customHeight="1" ht="12.75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  <c r="AC779" s="5"/>
      <c r="AD779" s="5"/>
    </row>
    <row r="780" customHeight="1" ht="12.75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  <c r="AC780" s="5"/>
      <c r="AD780" s="5"/>
    </row>
    <row r="781" customHeight="1" ht="12.75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  <c r="AC781" s="5"/>
      <c r="AD781" s="5"/>
    </row>
    <row r="782" customHeight="1" ht="12.75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  <c r="AC782" s="5"/>
      <c r="AD782" s="5"/>
    </row>
    <row r="783" customHeight="1" ht="12.75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  <c r="AC783" s="5"/>
      <c r="AD783" s="5"/>
    </row>
    <row r="784" customHeight="1" ht="12.75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  <c r="AC784" s="5"/>
      <c r="AD784" s="5"/>
    </row>
    <row r="785" customHeight="1" ht="12.75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  <c r="AC785" s="5"/>
      <c r="AD785" s="5"/>
    </row>
    <row r="786" customHeight="1" ht="12.75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  <c r="AC786" s="5"/>
      <c r="AD786" s="5"/>
    </row>
    <row r="787" customHeight="1" ht="12.75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  <c r="AC787" s="5"/>
      <c r="AD787" s="5"/>
    </row>
    <row r="788" customHeight="1" ht="12.75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  <c r="AC788" s="5"/>
      <c r="AD788" s="5"/>
    </row>
    <row r="789" customHeight="1" ht="12.75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  <c r="AC789" s="5"/>
      <c r="AD789" s="5"/>
    </row>
    <row r="790" customHeight="1" ht="12.75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  <c r="AC790" s="5"/>
      <c r="AD790" s="5"/>
    </row>
    <row r="791" customHeight="1" ht="12.75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  <c r="AC791" s="5"/>
      <c r="AD791" s="5"/>
    </row>
    <row r="792" customHeight="1" ht="12.75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  <c r="AC792" s="5"/>
      <c r="AD792" s="5"/>
    </row>
    <row r="793" customHeight="1" ht="12.75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  <c r="AC793" s="5"/>
      <c r="AD793" s="5"/>
    </row>
    <row r="794" customHeight="1" ht="12.75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  <c r="AC794" s="5"/>
      <c r="AD794" s="5"/>
    </row>
    <row r="795" customHeight="1" ht="12.75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  <c r="AC795" s="5"/>
      <c r="AD795" s="5"/>
    </row>
    <row r="796" customHeight="1" ht="12.75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  <c r="AC796" s="5"/>
      <c r="AD796" s="5"/>
    </row>
    <row r="797" customHeight="1" ht="12.75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  <c r="AC797" s="5"/>
      <c r="AD797" s="5"/>
    </row>
    <row r="798" customHeight="1" ht="12.75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  <c r="AC798" s="5"/>
      <c r="AD798" s="5"/>
    </row>
    <row r="799" customHeight="1" ht="12.75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  <c r="AC799" s="5"/>
      <c r="AD799" s="5"/>
    </row>
    <row r="800" customHeight="1" ht="12.75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  <c r="AC800" s="5"/>
      <c r="AD800" s="5"/>
    </row>
    <row r="801" customHeight="1" ht="12.75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  <c r="AC801" s="5"/>
      <c r="AD801" s="5"/>
    </row>
    <row r="802" customHeight="1" ht="12.75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  <c r="AC802" s="5"/>
      <c r="AD802" s="5"/>
    </row>
    <row r="803" customHeight="1" ht="12.75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  <c r="AC803" s="5"/>
      <c r="AD803" s="5"/>
    </row>
    <row r="804" customHeight="1" ht="12.75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  <c r="AC804" s="5"/>
      <c r="AD804" s="5"/>
    </row>
    <row r="805" customHeight="1" ht="12.75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  <c r="AC805" s="5"/>
      <c r="AD805" s="5"/>
    </row>
    <row r="806" customHeight="1" ht="12.75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  <c r="AC806" s="5"/>
      <c r="AD806" s="5"/>
    </row>
    <row r="807" customHeight="1" ht="12.75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  <c r="AC807" s="5"/>
      <c r="AD807" s="5"/>
    </row>
    <row r="808" customHeight="1" ht="12.75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  <c r="AC808" s="5"/>
      <c r="AD808" s="5"/>
    </row>
    <row r="809" customHeight="1" ht="12.75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  <c r="AC809" s="5"/>
      <c r="AD809" s="5"/>
    </row>
    <row r="810" customHeight="1" ht="12.75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  <c r="AC810" s="5"/>
      <c r="AD810" s="5"/>
    </row>
    <row r="811" customHeight="1" ht="12.75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  <c r="AC811" s="5"/>
      <c r="AD811" s="5"/>
    </row>
    <row r="812" customHeight="1" ht="12.75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  <c r="AC812" s="5"/>
      <c r="AD812" s="5"/>
    </row>
    <row r="813" customHeight="1" ht="12.75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  <c r="AC813" s="5"/>
      <c r="AD813" s="5"/>
    </row>
    <row r="814" customHeight="1" ht="12.75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  <c r="AC814" s="5"/>
      <c r="AD814" s="5"/>
    </row>
    <row r="815" customHeight="1" ht="12.75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  <c r="AC815" s="5"/>
      <c r="AD815" s="5"/>
    </row>
    <row r="816" customHeight="1" ht="12.75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  <c r="AC816" s="5"/>
      <c r="AD816" s="5"/>
    </row>
    <row r="817" customHeight="1" ht="12.75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  <c r="AC817" s="5"/>
      <c r="AD817" s="5"/>
    </row>
    <row r="818" customHeight="1" ht="12.75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  <c r="AC818" s="5"/>
      <c r="AD818" s="5"/>
    </row>
    <row r="819" customHeight="1" ht="12.75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  <c r="AC819" s="5"/>
      <c r="AD819" s="5"/>
    </row>
    <row r="820" customHeight="1" ht="12.75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  <c r="AC820" s="5"/>
      <c r="AD820" s="5"/>
    </row>
    <row r="821" customHeight="1" ht="12.75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  <c r="AC821" s="5"/>
      <c r="AD821" s="5"/>
    </row>
    <row r="822" customHeight="1" ht="12.75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  <c r="AC822" s="5"/>
      <c r="AD822" s="5"/>
    </row>
    <row r="823" customHeight="1" ht="12.75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  <c r="AC823" s="5"/>
      <c r="AD823" s="5"/>
    </row>
    <row r="824" customHeight="1" ht="12.75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  <c r="AC824" s="5"/>
      <c r="AD824" s="5"/>
    </row>
    <row r="825" customHeight="1" ht="12.75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  <c r="AC825" s="5"/>
      <c r="AD825" s="5"/>
    </row>
    <row r="826" customHeight="1" ht="12.75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  <c r="AC826" s="5"/>
      <c r="AD826" s="5"/>
    </row>
    <row r="827" customHeight="1" ht="12.75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  <c r="AC827" s="5"/>
      <c r="AD827" s="5"/>
    </row>
    <row r="828" customHeight="1" ht="12.75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  <c r="AC828" s="5"/>
      <c r="AD828" s="5"/>
    </row>
    <row r="829" customHeight="1" ht="12.75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  <c r="AC829" s="5"/>
      <c r="AD829" s="5"/>
    </row>
    <row r="830" customHeight="1" ht="12.75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  <c r="AC830" s="5"/>
      <c r="AD830" s="5"/>
    </row>
    <row r="831" customHeight="1" ht="12.75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  <c r="AC831" s="5"/>
      <c r="AD831" s="5"/>
    </row>
    <row r="832" customHeight="1" ht="12.75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  <c r="AC832" s="5"/>
      <c r="AD832" s="5"/>
    </row>
    <row r="833" customHeight="1" ht="12.75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  <c r="AC833" s="5"/>
      <c r="AD833" s="5"/>
    </row>
    <row r="834" customHeight="1" ht="12.75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  <c r="AC834" s="5"/>
      <c r="AD834" s="5"/>
    </row>
    <row r="835" customHeight="1" ht="12.75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  <c r="AC835" s="5"/>
      <c r="AD835" s="5"/>
    </row>
    <row r="836" customHeight="1" ht="12.75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  <c r="AC836" s="5"/>
      <c r="AD836" s="5"/>
    </row>
    <row r="837" customHeight="1" ht="12.75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  <c r="AC837" s="5"/>
      <c r="AD837" s="5"/>
    </row>
    <row r="838" customHeight="1" ht="12.75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  <c r="AC838" s="5"/>
      <c r="AD838" s="5"/>
    </row>
    <row r="839" customHeight="1" ht="12.75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  <c r="AC839" s="5"/>
      <c r="AD839" s="5"/>
    </row>
    <row r="840" customHeight="1" ht="12.75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  <c r="AC840" s="5"/>
      <c r="AD840" s="5"/>
    </row>
    <row r="841" customHeight="1" ht="12.75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  <c r="AC841" s="5"/>
      <c r="AD841" s="5"/>
    </row>
    <row r="842" customHeight="1" ht="12.75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  <c r="AC842" s="5"/>
      <c r="AD842" s="5"/>
    </row>
    <row r="843" customHeight="1" ht="12.75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  <c r="AC843" s="5"/>
      <c r="AD843" s="5"/>
    </row>
    <row r="844" customHeight="1" ht="12.75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  <c r="AC844" s="5"/>
      <c r="AD844" s="5"/>
    </row>
    <row r="845" customHeight="1" ht="12.75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  <c r="AC845" s="5"/>
      <c r="AD845" s="5"/>
    </row>
    <row r="846" customHeight="1" ht="12.75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  <c r="AC846" s="5"/>
      <c r="AD846" s="5"/>
    </row>
    <row r="847" customHeight="1" ht="12.75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  <c r="AC847" s="5"/>
      <c r="AD847" s="5"/>
    </row>
    <row r="848" customHeight="1" ht="12.75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  <c r="AC848" s="5"/>
      <c r="AD848" s="5"/>
    </row>
    <row r="849" customHeight="1" ht="12.75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  <c r="AC849" s="5"/>
      <c r="AD849" s="5"/>
    </row>
    <row r="850" customHeight="1" ht="12.75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  <c r="AC850" s="5"/>
      <c r="AD850" s="5"/>
    </row>
    <row r="851" customHeight="1" ht="12.75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  <c r="AC851" s="5"/>
      <c r="AD851" s="5"/>
    </row>
    <row r="852" customHeight="1" ht="12.75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  <c r="AC852" s="5"/>
      <c r="AD852" s="5"/>
    </row>
    <row r="853" customHeight="1" ht="12.75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  <c r="AC853" s="5"/>
      <c r="AD853" s="5"/>
    </row>
    <row r="854" customHeight="1" ht="12.75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  <c r="AC854" s="5"/>
      <c r="AD854" s="5"/>
    </row>
    <row r="855" customHeight="1" ht="12.75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  <c r="AC855" s="5"/>
      <c r="AD855" s="5"/>
    </row>
    <row r="856" customHeight="1" ht="12.75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  <c r="AC856" s="5"/>
      <c r="AD856" s="5"/>
    </row>
    <row r="857" customHeight="1" ht="12.75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  <c r="AC857" s="5"/>
      <c r="AD857" s="5"/>
    </row>
    <row r="858" customHeight="1" ht="12.75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  <c r="AC858" s="5"/>
      <c r="AD858" s="5"/>
    </row>
    <row r="859" customHeight="1" ht="12.75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  <c r="AC859" s="5"/>
      <c r="AD859" s="5"/>
    </row>
    <row r="860" customHeight="1" ht="12.75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  <c r="AC860" s="5"/>
      <c r="AD860" s="5"/>
    </row>
    <row r="861" customHeight="1" ht="12.75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  <c r="AC861" s="5"/>
      <c r="AD861" s="5"/>
    </row>
    <row r="862" customHeight="1" ht="12.75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  <c r="AC862" s="5"/>
      <c r="AD862" s="5"/>
    </row>
    <row r="863" customHeight="1" ht="12.75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  <c r="AC863" s="5"/>
      <c r="AD863" s="5"/>
    </row>
    <row r="864" customHeight="1" ht="12.75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  <c r="AC864" s="5"/>
      <c r="AD864" s="5"/>
    </row>
    <row r="865" customHeight="1" ht="12.75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  <c r="AC865" s="5"/>
      <c r="AD865" s="5"/>
    </row>
    <row r="866" customHeight="1" ht="12.75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  <c r="AC866" s="5"/>
      <c r="AD866" s="5"/>
    </row>
    <row r="867" customHeight="1" ht="12.75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  <c r="AC867" s="5"/>
      <c r="AD867" s="5"/>
    </row>
    <row r="868" customHeight="1" ht="12.75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  <c r="AC868" s="5"/>
      <c r="AD868" s="5"/>
    </row>
    <row r="869" customHeight="1" ht="12.75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  <c r="AC869" s="5"/>
      <c r="AD869" s="5"/>
    </row>
    <row r="870" customHeight="1" ht="12.75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  <c r="AC870" s="5"/>
      <c r="AD870" s="5"/>
    </row>
    <row r="871" customHeight="1" ht="12.75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  <c r="AC871" s="5"/>
      <c r="AD871" s="5"/>
    </row>
    <row r="872" customHeight="1" ht="12.75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  <c r="AC872" s="5"/>
      <c r="AD872" s="5"/>
    </row>
    <row r="873" customHeight="1" ht="12.75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  <c r="AC873" s="5"/>
      <c r="AD873" s="5"/>
    </row>
    <row r="874" customHeight="1" ht="12.75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  <c r="AC874" s="5"/>
      <c r="AD874" s="5"/>
    </row>
    <row r="875" customHeight="1" ht="12.75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  <c r="AC875" s="5"/>
      <c r="AD875" s="5"/>
    </row>
    <row r="876" customHeight="1" ht="12.75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  <c r="AC876" s="5"/>
      <c r="AD876" s="5"/>
    </row>
    <row r="877" customHeight="1" ht="12.75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  <c r="AC877" s="5"/>
      <c r="AD877" s="5"/>
    </row>
    <row r="878" customHeight="1" ht="12.75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  <c r="AC878" s="5"/>
      <c r="AD878" s="5"/>
    </row>
    <row r="879" customHeight="1" ht="12.75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  <c r="AC879" s="5"/>
      <c r="AD879" s="5"/>
    </row>
    <row r="880" customHeight="1" ht="12.75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  <c r="AC880" s="5"/>
      <c r="AD880" s="5"/>
    </row>
    <row r="881" customHeight="1" ht="12.75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  <c r="AC881" s="5"/>
      <c r="AD881" s="5"/>
    </row>
    <row r="882" customHeight="1" ht="12.75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  <c r="AC882" s="5"/>
      <c r="AD882" s="5"/>
    </row>
    <row r="883" customHeight="1" ht="12.75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  <c r="AC883" s="5"/>
      <c r="AD883" s="5"/>
    </row>
    <row r="884" customHeight="1" ht="12.75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  <c r="AC884" s="5"/>
      <c r="AD884" s="5"/>
    </row>
    <row r="885" customHeight="1" ht="12.75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  <c r="AC885" s="5"/>
      <c r="AD885" s="5"/>
    </row>
    <row r="886" customHeight="1" ht="12.75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  <c r="AC886" s="5"/>
      <c r="AD886" s="5"/>
    </row>
    <row r="887" customHeight="1" ht="12.75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  <c r="AC887" s="5"/>
      <c r="AD887" s="5"/>
    </row>
    <row r="888" customHeight="1" ht="12.75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  <c r="AC888" s="5"/>
      <c r="AD888" s="5"/>
    </row>
    <row r="889" customHeight="1" ht="12.75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  <c r="AC889" s="5"/>
      <c r="AD889" s="5"/>
    </row>
    <row r="890" customHeight="1" ht="12.75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  <c r="AC890" s="5"/>
      <c r="AD890" s="5"/>
    </row>
    <row r="891" customHeight="1" ht="12.75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  <c r="AC891" s="5"/>
      <c r="AD891" s="5"/>
    </row>
    <row r="892" customHeight="1" ht="12.75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  <c r="AC892" s="5"/>
      <c r="AD892" s="5"/>
    </row>
    <row r="893" customHeight="1" ht="12.75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  <c r="AC893" s="5"/>
      <c r="AD893" s="5"/>
    </row>
    <row r="894" customHeight="1" ht="12.75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  <c r="AC894" s="5"/>
      <c r="AD894" s="5"/>
    </row>
    <row r="895" customHeight="1" ht="12.75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  <c r="AC895" s="5"/>
      <c r="AD895" s="5"/>
    </row>
    <row r="896" customHeight="1" ht="12.75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  <c r="AC896" s="5"/>
      <c r="AD896" s="5"/>
    </row>
    <row r="897" customHeight="1" ht="12.75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  <c r="AC897" s="5"/>
      <c r="AD897" s="5"/>
    </row>
    <row r="898" customHeight="1" ht="12.75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  <c r="AC898" s="5"/>
      <c r="AD898" s="5"/>
    </row>
    <row r="899" customHeight="1" ht="12.75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  <c r="AC899" s="5"/>
      <c r="AD899" s="5"/>
    </row>
    <row r="900" customHeight="1" ht="12.75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  <c r="AC900" s="5"/>
      <c r="AD900" s="5"/>
    </row>
    <row r="901" customHeight="1" ht="12.75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  <c r="AC901" s="5"/>
      <c r="AD901" s="5"/>
    </row>
    <row r="902" customHeight="1" ht="12.75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  <c r="AC902" s="5"/>
      <c r="AD902" s="5"/>
    </row>
    <row r="903" customHeight="1" ht="12.75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  <c r="AC903" s="5"/>
      <c r="AD903" s="5"/>
    </row>
    <row r="904" customHeight="1" ht="12.75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  <c r="AC904" s="5"/>
      <c r="AD904" s="5"/>
    </row>
    <row r="905" customHeight="1" ht="12.75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  <c r="AC905" s="5"/>
      <c r="AD905" s="5"/>
    </row>
    <row r="906" customHeight="1" ht="12.75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  <c r="AC906" s="5"/>
      <c r="AD906" s="5"/>
    </row>
    <row r="907" customHeight="1" ht="12.75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  <c r="AC907" s="5"/>
      <c r="AD907" s="5"/>
    </row>
    <row r="908" customHeight="1" ht="12.75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  <c r="AC908" s="5"/>
      <c r="AD908" s="5"/>
    </row>
    <row r="909" customHeight="1" ht="12.75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  <c r="AC909" s="5"/>
      <c r="AD909" s="5"/>
    </row>
    <row r="910" customHeight="1" ht="12.75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  <c r="AC910" s="5"/>
      <c r="AD910" s="5"/>
    </row>
    <row r="911" customHeight="1" ht="12.75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  <c r="AC911" s="5"/>
      <c r="AD911" s="5"/>
    </row>
    <row r="912" customHeight="1" ht="12.75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  <c r="AC912" s="5"/>
      <c r="AD912" s="5"/>
    </row>
    <row r="913" customHeight="1" ht="12.75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  <c r="AC913" s="5"/>
      <c r="AD913" s="5"/>
    </row>
    <row r="914" customHeight="1" ht="12.75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  <c r="AC914" s="5"/>
      <c r="AD914" s="5"/>
    </row>
    <row r="915" customHeight="1" ht="12.75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  <c r="AC915" s="5"/>
      <c r="AD915" s="5"/>
    </row>
    <row r="916" customHeight="1" ht="12.75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  <c r="AC916" s="5"/>
      <c r="AD916" s="5"/>
    </row>
    <row r="917" customHeight="1" ht="12.75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  <c r="AC917" s="5"/>
      <c r="AD917" s="5"/>
    </row>
    <row r="918" customHeight="1" ht="12.75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  <c r="AC918" s="5"/>
      <c r="AD918" s="5"/>
    </row>
    <row r="919" customHeight="1" ht="12.75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  <c r="AC919" s="5"/>
      <c r="AD919" s="5"/>
    </row>
    <row r="920" customHeight="1" ht="12.75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  <c r="AC920" s="5"/>
      <c r="AD920" s="5"/>
    </row>
    <row r="921" customHeight="1" ht="12.75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  <c r="AC921" s="5"/>
      <c r="AD921" s="5"/>
    </row>
    <row r="922" customHeight="1" ht="12.75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  <c r="AC922" s="5"/>
      <c r="AD922" s="5"/>
    </row>
    <row r="923" customHeight="1" ht="12.75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  <c r="AC923" s="5"/>
      <c r="AD923" s="5"/>
    </row>
    <row r="924" customHeight="1" ht="12.75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  <c r="AC924" s="5"/>
      <c r="AD924" s="5"/>
    </row>
    <row r="925" customHeight="1" ht="12.75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  <c r="AC925" s="5"/>
      <c r="AD925" s="5"/>
    </row>
    <row r="926" customHeight="1" ht="12.75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  <c r="AC926" s="5"/>
      <c r="AD926" s="5"/>
    </row>
    <row r="927" customHeight="1" ht="12.75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  <c r="AC927" s="5"/>
      <c r="AD927" s="5"/>
    </row>
    <row r="928" customHeight="1" ht="12.75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  <c r="AC928" s="5"/>
      <c r="AD928" s="5"/>
    </row>
    <row r="929" customHeight="1" ht="12.75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  <c r="AC929" s="5"/>
      <c r="AD929" s="5"/>
    </row>
    <row r="930" customHeight="1" ht="12.75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  <c r="AC930" s="5"/>
      <c r="AD930" s="5"/>
    </row>
    <row r="931" customHeight="1" ht="12.75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  <c r="AC931" s="5"/>
      <c r="AD931" s="5"/>
    </row>
    <row r="932" customHeight="1" ht="12.75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  <c r="AC932" s="5"/>
      <c r="AD932" s="5"/>
    </row>
    <row r="933" customHeight="1" ht="12.75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  <c r="AC933" s="5"/>
      <c r="AD933" s="5"/>
    </row>
    <row r="934" customHeight="1" ht="12.75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  <c r="AC934" s="5"/>
      <c r="AD934" s="5"/>
    </row>
    <row r="935" customHeight="1" ht="12.75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  <c r="AC935" s="5"/>
      <c r="AD935" s="5"/>
    </row>
    <row r="936" customHeight="1" ht="12.75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  <c r="AC936" s="5"/>
      <c r="AD936" s="5"/>
    </row>
    <row r="937" customHeight="1" ht="12.75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  <c r="AC937" s="5"/>
      <c r="AD937" s="5"/>
    </row>
    <row r="938" customHeight="1" ht="12.75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  <c r="AC938" s="5"/>
      <c r="AD938" s="5"/>
    </row>
    <row r="939" customHeight="1" ht="12.75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  <c r="AC939" s="5"/>
      <c r="AD939" s="5"/>
    </row>
    <row r="940" customHeight="1" ht="12.75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  <c r="AC940" s="5"/>
      <c r="AD940" s="5"/>
    </row>
    <row r="941" customHeight="1" ht="12.75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  <c r="AC941" s="5"/>
      <c r="AD941" s="5"/>
    </row>
    <row r="942" customHeight="1" ht="12.75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  <c r="AC942" s="5"/>
      <c r="AD942" s="5"/>
    </row>
    <row r="943" customHeight="1" ht="12.75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  <c r="AC943" s="5"/>
      <c r="AD943" s="5"/>
    </row>
    <row r="944" customHeight="1" ht="12.75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  <c r="AC944" s="5"/>
      <c r="AD944" s="5"/>
    </row>
    <row r="945" customHeight="1" ht="12.75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  <c r="AC945" s="5"/>
      <c r="AD945" s="5"/>
    </row>
    <row r="946" customHeight="1" ht="12.75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  <c r="AC946" s="5"/>
      <c r="AD946" s="5"/>
    </row>
    <row r="947" customHeight="1" ht="12.75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  <c r="AC947" s="5"/>
      <c r="AD947" s="5"/>
    </row>
    <row r="948" customHeight="1" ht="12.75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  <c r="AC948" s="5"/>
      <c r="AD948" s="5"/>
    </row>
    <row r="949" customHeight="1" ht="12.75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  <c r="AC949" s="5"/>
      <c r="AD949" s="5"/>
    </row>
    <row r="950" customHeight="1" ht="12.75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  <c r="AC950" s="5"/>
      <c r="AD950" s="5"/>
    </row>
    <row r="951" customHeight="1" ht="12.75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  <c r="AC951" s="5"/>
      <c r="AD951" s="5"/>
    </row>
    <row r="952" customHeight="1" ht="12.75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  <c r="AC952" s="5"/>
      <c r="AD952" s="5"/>
    </row>
    <row r="953" customHeight="1" ht="12.75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  <c r="AC953" s="5"/>
      <c r="AD953" s="5"/>
    </row>
    <row r="954" customHeight="1" ht="12.75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  <c r="AC954" s="5"/>
      <c r="AD954" s="5"/>
    </row>
    <row r="955" customHeight="1" ht="12.75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  <c r="AC955" s="5"/>
      <c r="AD955" s="5"/>
    </row>
    <row r="956" customHeight="1" ht="12.75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  <c r="AC956" s="5"/>
      <c r="AD956" s="5"/>
    </row>
    <row r="957" customHeight="1" ht="12.75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  <c r="AC957" s="5"/>
      <c r="AD957" s="5"/>
    </row>
    <row r="958" customHeight="1" ht="12.75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  <c r="AC958" s="5"/>
      <c r="AD958" s="5"/>
    </row>
    <row r="959" customHeight="1" ht="12.75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  <c r="AC959" s="5"/>
      <c r="AD959" s="5"/>
    </row>
    <row r="960" customHeight="1" ht="12.75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  <c r="AC960" s="5"/>
      <c r="AD960" s="5"/>
    </row>
    <row r="961" customHeight="1" ht="12.75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  <c r="AC961" s="5"/>
      <c r="AD961" s="5"/>
    </row>
    <row r="962" customHeight="1" ht="12.75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  <c r="AC962" s="5"/>
      <c r="AD962" s="5"/>
    </row>
    <row r="963" customHeight="1" ht="12.75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  <c r="AC963" s="5"/>
      <c r="AD963" s="5"/>
    </row>
    <row r="964" customHeight="1" ht="12.75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  <c r="AC964" s="5"/>
      <c r="AD964" s="5"/>
    </row>
    <row r="965" customHeight="1" ht="12.75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  <c r="AC965" s="5"/>
      <c r="AD965" s="5"/>
    </row>
    <row r="966" customHeight="1" ht="12.75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  <c r="AC966" s="5"/>
      <c r="AD966" s="5"/>
    </row>
    <row r="967" customHeight="1" ht="12.75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  <c r="AC967" s="5"/>
      <c r="AD967" s="5"/>
    </row>
    <row r="968" customHeight="1" ht="12.75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  <c r="AC968" s="5"/>
      <c r="AD968" s="5"/>
    </row>
    <row r="969" customHeight="1" ht="12.75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  <c r="AC969" s="5"/>
      <c r="AD969" s="5"/>
    </row>
    <row r="970" customHeight="1" ht="12.75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  <c r="AC970" s="5"/>
      <c r="AD970" s="5"/>
    </row>
    <row r="971" customHeight="1" ht="12.75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  <c r="AC971" s="5"/>
      <c r="AD971" s="5"/>
    </row>
    <row r="972" customHeight="1" ht="12.75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  <c r="AC972" s="5"/>
      <c r="AD972" s="5"/>
    </row>
    <row r="973" customHeight="1" ht="12.75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  <c r="AC973" s="5"/>
      <c r="AD973" s="5"/>
    </row>
    <row r="974" customHeight="1" ht="12.75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  <c r="AC974" s="5"/>
      <c r="AD974" s="5"/>
    </row>
    <row r="975" customHeight="1" ht="12.75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  <c r="AC975" s="5"/>
      <c r="AD975" s="5"/>
    </row>
    <row r="976" customHeight="1" ht="12.75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  <c r="AC976" s="5"/>
      <c r="AD976" s="5"/>
    </row>
    <row r="977" customHeight="1" ht="12.75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  <c r="AC977" s="5"/>
      <c r="AD977" s="5"/>
    </row>
    <row r="978" customHeight="1" ht="12.75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  <c r="AC978" s="5"/>
      <c r="AD978" s="5"/>
    </row>
    <row r="979" customHeight="1" ht="12.75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  <c r="AC979" s="5"/>
      <c r="AD979" s="5"/>
    </row>
    <row r="980" customHeight="1" ht="12.75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  <c r="AC980" s="5"/>
      <c r="AD980" s="5"/>
    </row>
    <row r="981" customHeight="1" ht="12.75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  <c r="AC981" s="5"/>
      <c r="AD981" s="5"/>
    </row>
    <row r="982" customHeight="1" ht="12.75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  <c r="AC982" s="5"/>
      <c r="AD982" s="5"/>
    </row>
    <row r="983" customHeight="1" ht="12.75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  <c r="AC983" s="5"/>
      <c r="AD983" s="5"/>
    </row>
    <row r="984" customHeight="1" ht="12.75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  <c r="AC984" s="5"/>
      <c r="AD984" s="5"/>
    </row>
    <row r="985" customHeight="1" ht="12.75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  <c r="AC985" s="5"/>
      <c r="AD985" s="5"/>
    </row>
    <row r="986" customHeight="1" ht="12.75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  <c r="AC986" s="5"/>
      <c r="AD986" s="5"/>
    </row>
    <row r="987" customHeight="1" ht="12.75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  <c r="AC987" s="5"/>
      <c r="AD987" s="5"/>
    </row>
    <row r="988" customHeight="1" ht="12.75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  <c r="AC988" s="5"/>
      <c r="AD988" s="5"/>
    </row>
    <row r="989" customHeight="1" ht="12.75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  <c r="AC989" s="5"/>
      <c r="AD989" s="5"/>
    </row>
    <row r="990" customHeight="1" ht="12.75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  <c r="AC990" s="5"/>
      <c r="AD990" s="5"/>
    </row>
    <row r="991" customHeight="1" ht="12.75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  <c r="AC991" s="5"/>
      <c r="AD991" s="5"/>
    </row>
    <row r="992" customHeight="1" ht="12.75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  <c r="AC992" s="5"/>
      <c r="AD992" s="5"/>
    </row>
    <row r="993" customHeight="1" ht="12.75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  <c r="AC993" s="5"/>
      <c r="AD993" s="5"/>
    </row>
    <row r="994" customHeight="1" ht="12.75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  <c r="AC994" s="5"/>
      <c r="AD994" s="5"/>
    </row>
    <row r="995" customHeight="1" ht="12.75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  <c r="AC995" s="5"/>
      <c r="AD995" s="5"/>
    </row>
    <row r="996" customHeight="1" ht="12.75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  <c r="AC996" s="5"/>
      <c r="AD996" s="5"/>
    </row>
    <row r="997" customHeight="1" ht="12.75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  <c r="AC997" s="5"/>
      <c r="AD997" s="5"/>
    </row>
    <row r="998" customHeight="1" ht="12.75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  <c r="AC998" s="5"/>
      <c r="AD998" s="5"/>
    </row>
    <row r="999" customHeight="1" ht="12.75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  <c r="AC999" s="5"/>
      <c r="AD999" s="5"/>
    </row>
    <row r="1000" customHeight="1" ht="12.75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  <c r="AC1000" s="5"/>
      <c r="AD1000" s="5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10:M10">
    <cfRule dxfId="0" type="cellIs" priority="1" stopIfTrue="1" operator="between">
      <formula>1</formula>
      <formula>300</formula>
    </cfRule>
  </conditionalFormatting>
  <conditionalFormatting sqref="L10:M10">
    <cfRule dxfId="1" type="cellIs" priority="2" stopIfTrue="1" operator="lessThanOrEqual">
      <formula>0</formula>
    </cfRule>
  </conditionalFormatting>
  <conditionalFormatting sqref="H10:K10">
    <cfRule dxfId="0" type="cellIs" priority="3" stopIfTrue="1" operator="between">
      <formula>1</formula>
      <formula>300</formula>
    </cfRule>
  </conditionalFormatting>
  <conditionalFormatting sqref="H10:K10">
    <cfRule dxfId="1" type="cellIs" priority="4" stopIfTrue="1" operator="lessThanOrEqual">
      <formula>0</formula>
    </cfRule>
  </conditionalFormatting>
  <conditionalFormatting sqref="L11:M11">
    <cfRule dxfId="0" type="cellIs" priority="5" stopIfTrue="1" operator="between">
      <formula>1</formula>
      <formula>300</formula>
    </cfRule>
  </conditionalFormatting>
  <conditionalFormatting sqref="L11:M11">
    <cfRule dxfId="1" type="cellIs" priority="6" stopIfTrue="1" operator="lessThanOrEqual">
      <formula>0</formula>
    </cfRule>
  </conditionalFormatting>
  <conditionalFormatting sqref="H11:K11">
    <cfRule dxfId="0" type="cellIs" priority="7" stopIfTrue="1" operator="between">
      <formula>1</formula>
      <formula>300</formula>
    </cfRule>
  </conditionalFormatting>
  <conditionalFormatting sqref="H11:K11">
    <cfRule dxfId="1" type="cellIs" priority="8" stopIfTrue="1" operator="lessThanOrEqual">
      <formula>0</formula>
    </cfRule>
  </conditionalFormatting>
  <conditionalFormatting sqref="L12:M12">
    <cfRule dxfId="0" type="cellIs" priority="9" stopIfTrue="1" operator="between">
      <formula>1</formula>
      <formula>300</formula>
    </cfRule>
  </conditionalFormatting>
  <conditionalFormatting sqref="L12:M12">
    <cfRule dxfId="1" type="cellIs" priority="10" stopIfTrue="1" operator="lessThanOrEqual">
      <formula>0</formula>
    </cfRule>
  </conditionalFormatting>
  <conditionalFormatting sqref="H12:K12">
    <cfRule dxfId="0" type="cellIs" priority="11" stopIfTrue="1" operator="between">
      <formula>1</formula>
      <formula>300</formula>
    </cfRule>
  </conditionalFormatting>
  <conditionalFormatting sqref="H12:K12">
    <cfRule dxfId="1" type="cellIs" priority="12" stopIfTrue="1" operator="lessThanOrEqual">
      <formula>0</formula>
    </cfRule>
  </conditionalFormatting>
  <conditionalFormatting sqref="L13:M13">
    <cfRule dxfId="0" type="cellIs" priority="13" stopIfTrue="1" operator="between">
      <formula>1</formula>
      <formula>300</formula>
    </cfRule>
  </conditionalFormatting>
  <conditionalFormatting sqref="L13:M13">
    <cfRule dxfId="1" type="cellIs" priority="14" stopIfTrue="1" operator="lessThanOrEqual">
      <formula>0</formula>
    </cfRule>
  </conditionalFormatting>
  <conditionalFormatting sqref="H13:K13">
    <cfRule dxfId="0" type="cellIs" priority="15" stopIfTrue="1" operator="between">
      <formula>1</formula>
      <formula>300</formula>
    </cfRule>
  </conditionalFormatting>
  <conditionalFormatting sqref="H13:K13">
    <cfRule dxfId="1" type="cellIs" priority="16" stopIfTrue="1" operator="lessThanOrEqual">
      <formula>0</formula>
    </cfRule>
  </conditionalFormatting>
  <conditionalFormatting sqref="L14:M14">
    <cfRule dxfId="0" type="cellIs" priority="17" stopIfTrue="1" operator="between">
      <formula>1</formula>
      <formula>300</formula>
    </cfRule>
  </conditionalFormatting>
  <conditionalFormatting sqref="L14:M14">
    <cfRule dxfId="1" type="cellIs" priority="18" stopIfTrue="1" operator="lessThanOrEqual">
      <formula>0</formula>
    </cfRule>
  </conditionalFormatting>
  <conditionalFormatting sqref="H14:K14">
    <cfRule dxfId="0" type="cellIs" priority="19" stopIfTrue="1" operator="between">
      <formula>1</formula>
      <formula>300</formula>
    </cfRule>
  </conditionalFormatting>
  <conditionalFormatting sqref="H14:K14">
    <cfRule dxfId="1" type="cellIs" priority="20" stopIfTrue="1" operator="lessThanOrEqual">
      <formula>0</formula>
    </cfRule>
  </conditionalFormatting>
  <conditionalFormatting sqref="L15:M15">
    <cfRule dxfId="0" type="cellIs" priority="21" stopIfTrue="1" operator="between">
      <formula>1</formula>
      <formula>300</formula>
    </cfRule>
  </conditionalFormatting>
  <conditionalFormatting sqref="L15:M15">
    <cfRule dxfId="1" type="cellIs" priority="22" stopIfTrue="1" operator="lessThanOrEqual">
      <formula>0</formula>
    </cfRule>
  </conditionalFormatting>
  <conditionalFormatting sqref="H15:K15">
    <cfRule dxfId="0" type="cellIs" priority="23" stopIfTrue="1" operator="between">
      <formula>1</formula>
      <formula>300</formula>
    </cfRule>
  </conditionalFormatting>
  <conditionalFormatting sqref="H15:K15">
    <cfRule dxfId="1" type="cellIs" priority="24" stopIfTrue="1" operator="lessThanOrEqual">
      <formula>0</formula>
    </cfRule>
  </conditionalFormatting>
  <conditionalFormatting sqref="L16:M16">
    <cfRule dxfId="0" type="cellIs" priority="25" stopIfTrue="1" operator="between">
      <formula>1</formula>
      <formula>300</formula>
    </cfRule>
  </conditionalFormatting>
  <conditionalFormatting sqref="L16:M16">
    <cfRule dxfId="1" type="cellIs" priority="26" stopIfTrue="1" operator="lessThanOrEqual">
      <formula>0</formula>
    </cfRule>
  </conditionalFormatting>
  <conditionalFormatting sqref="H16:K16">
    <cfRule dxfId="0" type="cellIs" priority="27" stopIfTrue="1" operator="between">
      <formula>1</formula>
      <formula>300</formula>
    </cfRule>
  </conditionalFormatting>
  <conditionalFormatting sqref="H16:K16">
    <cfRule dxfId="1" type="cellIs" priority="28" stopIfTrue="1" operator="lessThanOrEqual">
      <formula>0</formula>
    </cfRule>
  </conditionalFormatting>
  <conditionalFormatting sqref="L17:M17">
    <cfRule dxfId="0" type="cellIs" priority="29" stopIfTrue="1" operator="between">
      <formula>1</formula>
      <formula>300</formula>
    </cfRule>
  </conditionalFormatting>
  <conditionalFormatting sqref="L17:M17">
    <cfRule dxfId="1" type="cellIs" priority="30" stopIfTrue="1" operator="lessThanOrEqual">
      <formula>0</formula>
    </cfRule>
  </conditionalFormatting>
  <conditionalFormatting sqref="H17:K17">
    <cfRule dxfId="0" type="cellIs" priority="31" stopIfTrue="1" operator="between">
      <formula>1</formula>
      <formula>300</formula>
    </cfRule>
  </conditionalFormatting>
  <conditionalFormatting sqref="H17:K17">
    <cfRule dxfId="1" type="cellIs" priority="32" stopIfTrue="1" operator="lessThanOrEqual">
      <formula>0</formula>
    </cfRule>
  </conditionalFormatting>
  <conditionalFormatting sqref="L18:M18">
    <cfRule dxfId="0" type="cellIs" priority="33" stopIfTrue="1" operator="between">
      <formula>1</formula>
      <formula>300</formula>
    </cfRule>
  </conditionalFormatting>
  <conditionalFormatting sqref="L18:M18">
    <cfRule dxfId="1" type="cellIs" priority="34" stopIfTrue="1" operator="lessThanOrEqual">
      <formula>0</formula>
    </cfRule>
  </conditionalFormatting>
  <conditionalFormatting sqref="H18:K18">
    <cfRule dxfId="0" type="cellIs" priority="35" stopIfTrue="1" operator="between">
      <formula>1</formula>
      <formula>300</formula>
    </cfRule>
  </conditionalFormatting>
  <conditionalFormatting sqref="H18:K18">
    <cfRule dxfId="1" type="cellIs" priority="36" stopIfTrue="1" operator="lessThanOrEqual">
      <formula>0</formula>
    </cfRule>
  </conditionalFormatting>
  <conditionalFormatting sqref="L19:M19">
    <cfRule dxfId="0" type="cellIs" priority="37" stopIfTrue="1" operator="between">
      <formula>1</formula>
      <formula>300</formula>
    </cfRule>
  </conditionalFormatting>
  <conditionalFormatting sqref="L19:M19">
    <cfRule dxfId="1" type="cellIs" priority="38" stopIfTrue="1" operator="lessThanOrEqual">
      <formula>0</formula>
    </cfRule>
  </conditionalFormatting>
  <conditionalFormatting sqref="H19:K19">
    <cfRule dxfId="0" type="cellIs" priority="39" stopIfTrue="1" operator="between">
      <formula>1</formula>
      <formula>300</formula>
    </cfRule>
  </conditionalFormatting>
  <conditionalFormatting sqref="H19:K19">
    <cfRule dxfId="1" type="cellIs" priority="40" stopIfTrue="1" operator="lessThanOrEqual">
      <formula>0</formula>
    </cfRule>
  </conditionalFormatting>
  <conditionalFormatting sqref="L20:M20">
    <cfRule dxfId="0" type="cellIs" priority="41" stopIfTrue="1" operator="between">
      <formula>1</formula>
      <formula>300</formula>
    </cfRule>
  </conditionalFormatting>
  <conditionalFormatting sqref="L20:M20">
    <cfRule dxfId="1" type="cellIs" priority="42" stopIfTrue="1" operator="lessThanOrEqual">
      <formula>0</formula>
    </cfRule>
  </conditionalFormatting>
  <conditionalFormatting sqref="H20:K20">
    <cfRule dxfId="0" type="cellIs" priority="43" stopIfTrue="1" operator="between">
      <formula>1</formula>
      <formula>300</formula>
    </cfRule>
  </conditionalFormatting>
  <conditionalFormatting sqref="H20:K20">
    <cfRule dxfId="1" type="cellIs" priority="44" stopIfTrue="1" operator="lessThanOrEqual">
      <formula>0</formula>
    </cfRule>
  </conditionalFormatting>
  <conditionalFormatting sqref="L21:M21">
    <cfRule dxfId="0" type="cellIs" priority="45" stopIfTrue="1" operator="between">
      <formula>1</formula>
      <formula>300</formula>
    </cfRule>
  </conditionalFormatting>
  <conditionalFormatting sqref="L21:M21">
    <cfRule dxfId="1" type="cellIs" priority="46" stopIfTrue="1" operator="lessThanOrEqual">
      <formula>0</formula>
    </cfRule>
  </conditionalFormatting>
  <conditionalFormatting sqref="H21:K21">
    <cfRule dxfId="0" type="cellIs" priority="47" stopIfTrue="1" operator="between">
      <formula>1</formula>
      <formula>300</formula>
    </cfRule>
  </conditionalFormatting>
  <conditionalFormatting sqref="H21:K21">
    <cfRule dxfId="1" type="cellIs" priority="48" stopIfTrue="1" operator="lessThanOrEqual">
      <formula>0</formula>
    </cfRule>
  </conditionalFormatting>
  <conditionalFormatting sqref="L22:M22">
    <cfRule dxfId="0" type="cellIs" priority="49" stopIfTrue="1" operator="between">
      <formula>1</formula>
      <formula>300</formula>
    </cfRule>
  </conditionalFormatting>
  <conditionalFormatting sqref="L22:M22">
    <cfRule dxfId="1" type="cellIs" priority="50" stopIfTrue="1" operator="lessThanOrEqual">
      <formula>0</formula>
    </cfRule>
  </conditionalFormatting>
  <conditionalFormatting sqref="H22:K22">
    <cfRule dxfId="0" type="cellIs" priority="51" stopIfTrue="1" operator="between">
      <formula>1</formula>
      <formula>300</formula>
    </cfRule>
  </conditionalFormatting>
  <conditionalFormatting sqref="H22:K22">
    <cfRule dxfId="1" type="cellIs" priority="52" stopIfTrue="1" operator="lessThanOrEqual">
      <formula>0</formula>
    </cfRule>
  </conditionalFormatting>
  <conditionalFormatting sqref="L23:M23">
    <cfRule dxfId="0" type="cellIs" priority="53" stopIfTrue="1" operator="between">
      <formula>1</formula>
      <formula>300</formula>
    </cfRule>
  </conditionalFormatting>
  <conditionalFormatting sqref="L23:M23">
    <cfRule dxfId="1" type="cellIs" priority="54" stopIfTrue="1" operator="lessThanOrEqual">
      <formula>0</formula>
    </cfRule>
  </conditionalFormatting>
  <conditionalFormatting sqref="H23:K23">
    <cfRule dxfId="0" type="cellIs" priority="55" stopIfTrue="1" operator="between">
      <formula>1</formula>
      <formula>300</formula>
    </cfRule>
  </conditionalFormatting>
  <conditionalFormatting sqref="H23:K23">
    <cfRule dxfId="1" type="cellIs" priority="56" stopIfTrue="1" operator="lessThanOrEqual">
      <formula>0</formula>
    </cfRule>
  </conditionalFormatting>
  <conditionalFormatting sqref="L24:M24">
    <cfRule dxfId="0" type="cellIs" priority="57" stopIfTrue="1" operator="between">
      <formula>1</formula>
      <formula>300</formula>
    </cfRule>
  </conditionalFormatting>
  <conditionalFormatting sqref="L24:M24">
    <cfRule dxfId="1" type="cellIs" priority="58" stopIfTrue="1" operator="lessThanOrEqual">
      <formula>0</formula>
    </cfRule>
  </conditionalFormatting>
  <conditionalFormatting sqref="H24:K24">
    <cfRule dxfId="0" type="cellIs" priority="59" stopIfTrue="1" operator="between">
      <formula>1</formula>
      <formula>300</formula>
    </cfRule>
  </conditionalFormatting>
  <conditionalFormatting sqref="H24:K24">
    <cfRule dxfId="1" type="cellIs" priority="60" stopIfTrue="1" operator="lessThanOrEqual">
      <formula>0</formula>
    </cfRule>
  </conditionalFormatting>
  <conditionalFormatting sqref="L9">
    <cfRule dxfId="0" type="cellIs" priority="61" stopIfTrue="1" operator="between">
      <formula>1</formula>
      <formula>300</formula>
    </cfRule>
  </conditionalFormatting>
  <conditionalFormatting sqref="L9">
    <cfRule dxfId="1" type="cellIs" priority="62" stopIfTrue="1" operator="lessThanOrEqual">
      <formula>0</formula>
    </cfRule>
  </conditionalFormatting>
  <conditionalFormatting sqref="M9">
    <cfRule dxfId="0" type="cellIs" priority="63" stopIfTrue="1" operator="between">
      <formula>1</formula>
      <formula>300</formula>
    </cfRule>
  </conditionalFormatting>
  <conditionalFormatting sqref="M9">
    <cfRule dxfId="1" type="cellIs" priority="64" stopIfTrue="1" operator="lessThanOrEqual">
      <formula>0</formula>
    </cfRule>
  </conditionalFormatting>
  <conditionalFormatting sqref="H9:K9">
    <cfRule dxfId="0" type="cellIs" priority="65" stopIfTrue="1" operator="between">
      <formula>1</formula>
      <formula>300</formula>
    </cfRule>
  </conditionalFormatting>
  <conditionalFormatting sqref="H9:K9">
    <cfRule dxfId="1" type="cellIs" priority="66" stopIfTrue="1" operator="lessThanOrEqual">
      <formula>0</formula>
    </cfRule>
  </conditionalFormatting>
  <dataValidations>
    <dataValidation allowBlank="1" showErrorMessage="1" showInputMessage="1" type="list" sqref="A9:A24" prompt="Feil_i_vektklasse - Feil verdi i vektklasse">
      <formula1>"40.0,45.0,49.0,55.0,59.0,64.0,71.0,76.0,81.0,=81,81+,87.0,=87,87+,49.0,55.0,61.0,67.0,73.0,81.0,89.0,96.0,102.0,=102,102+,109.0,=109,109+"</formula1>
    </dataValidation>
    <dataValidation allowBlank="1" showErrorMessage="1" showInputMessage="1" type="list" sqref="C10:C13" prompt="Feil_i_kategori - Feil verdi i kategori">
      <formula1>"UM,JM,SM,UK,JK,SK,M1,M2,M3,M4,M5,M6,M7,M8,M9,M10,K1,K2,K3,K4,K5,K6,K7,K8,K9,K10"</formula1>
    </dataValidation>
  </dataValidations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04" t="s">
        <v>81</v>
      </c>
    </row>
    <row r="2" ht="12.0" customHeight="1">
      <c r="A2" s="105" t="s">
        <v>36</v>
      </c>
      <c r="B2" s="106" t="s">
        <v>82</v>
      </c>
      <c r="C2" s="107" t="s">
        <v>83</v>
      </c>
    </row>
    <row r="3" ht="12.0" customHeight="1">
      <c r="A3" s="108">
        <v>30.0</v>
      </c>
      <c r="B3" s="106">
        <v>1.0</v>
      </c>
      <c r="C3" s="105">
        <v>1.0</v>
      </c>
    </row>
    <row r="4" ht="12.0" customHeight="1">
      <c r="A4" s="108">
        <v>31.0</v>
      </c>
      <c r="B4" s="106">
        <v>1.016</v>
      </c>
      <c r="C4" s="106">
        <v>1.016</v>
      </c>
    </row>
    <row r="5" ht="12.0" customHeight="1">
      <c r="A5" s="108">
        <v>32.0</v>
      </c>
      <c r="B5" s="106">
        <v>1.031</v>
      </c>
      <c r="C5" s="106">
        <v>1.017</v>
      </c>
    </row>
    <row r="6" ht="12.0" customHeight="1">
      <c r="A6" s="108">
        <v>33.0</v>
      </c>
      <c r="B6" s="106">
        <v>1.046</v>
      </c>
      <c r="C6" s="106">
        <v>1.046</v>
      </c>
    </row>
    <row r="7" ht="12.0" customHeight="1">
      <c r="A7" s="108">
        <v>34.0</v>
      </c>
      <c r="B7" s="106">
        <v>1.059</v>
      </c>
      <c r="C7" s="106">
        <v>1.059</v>
      </c>
    </row>
    <row r="8" ht="12.0" customHeight="1">
      <c r="A8" s="108">
        <v>35.0</v>
      </c>
      <c r="B8" s="106">
        <v>1.072</v>
      </c>
      <c r="C8" s="106">
        <v>1.072</v>
      </c>
    </row>
    <row r="9" ht="12.0" customHeight="1">
      <c r="A9" s="108">
        <v>36.0</v>
      </c>
      <c r="B9" s="106">
        <v>1.083</v>
      </c>
      <c r="C9" s="106">
        <v>1.084</v>
      </c>
    </row>
    <row r="10" ht="12.0" customHeight="1">
      <c r="A10" s="108">
        <v>37.0</v>
      </c>
      <c r="B10" s="106">
        <v>1.096</v>
      </c>
      <c r="C10" s="106">
        <v>1.097</v>
      </c>
    </row>
    <row r="11" ht="12.0" customHeight="1">
      <c r="A11" s="108">
        <v>38.0</v>
      </c>
      <c r="B11" s="106">
        <v>1.109</v>
      </c>
      <c r="C11" s="106">
        <v>1.11</v>
      </c>
    </row>
    <row r="12" ht="12.0" customHeight="1">
      <c r="A12" s="108">
        <v>39.0</v>
      </c>
      <c r="B12" s="106">
        <v>1.122</v>
      </c>
      <c r="C12" s="106">
        <v>1.124</v>
      </c>
    </row>
    <row r="13" ht="12.0" customHeight="1">
      <c r="A13" s="108">
        <v>40.0</v>
      </c>
      <c r="B13" s="106">
        <v>1.135</v>
      </c>
      <c r="C13" s="106">
        <v>1.138</v>
      </c>
    </row>
    <row r="14" ht="12.0" customHeight="1">
      <c r="A14" s="108">
        <v>41.0</v>
      </c>
      <c r="B14" s="106">
        <v>1.149</v>
      </c>
      <c r="C14" s="106">
        <v>1.153</v>
      </c>
    </row>
    <row r="15" ht="12.0" customHeight="1">
      <c r="A15" s="108">
        <v>42.0</v>
      </c>
      <c r="B15" s="106">
        <v>1.162</v>
      </c>
      <c r="C15" s="106">
        <v>1.17</v>
      </c>
    </row>
    <row r="16" ht="12.0" customHeight="1">
      <c r="A16" s="108">
        <v>43.0</v>
      </c>
      <c r="B16" s="106">
        <v>1.176</v>
      </c>
      <c r="C16" s="106">
        <v>1.187</v>
      </c>
    </row>
    <row r="17" ht="12.0" customHeight="1">
      <c r="A17" s="108">
        <v>44.0</v>
      </c>
      <c r="B17" s="106">
        <v>1.189</v>
      </c>
      <c r="C17" s="106">
        <v>1.205</v>
      </c>
    </row>
    <row r="18" ht="12.0" customHeight="1">
      <c r="A18" s="108">
        <v>45.0</v>
      </c>
      <c r="B18" s="106">
        <v>1.203</v>
      </c>
      <c r="C18" s="106">
        <v>1.223</v>
      </c>
    </row>
    <row r="19" ht="12.0" customHeight="1">
      <c r="A19" s="108">
        <v>46.0</v>
      </c>
      <c r="B19" s="106">
        <v>1.218</v>
      </c>
      <c r="C19" s="106">
        <v>1.244</v>
      </c>
    </row>
    <row r="20" ht="12.0" customHeight="1">
      <c r="A20" s="108">
        <v>47.0</v>
      </c>
      <c r="B20" s="106">
        <v>1.233</v>
      </c>
      <c r="C20" s="106">
        <v>1.265</v>
      </c>
    </row>
    <row r="21" ht="12.0" customHeight="1">
      <c r="A21" s="108">
        <v>48.0</v>
      </c>
      <c r="B21" s="106">
        <v>1.248</v>
      </c>
      <c r="C21" s="106">
        <v>1.288</v>
      </c>
    </row>
    <row r="22" ht="12.0" customHeight="1">
      <c r="A22" s="108">
        <v>49.0</v>
      </c>
      <c r="B22" s="106">
        <v>1.263</v>
      </c>
      <c r="C22" s="106">
        <v>1.313</v>
      </c>
    </row>
    <row r="23" ht="12.0" customHeight="1">
      <c r="A23" s="108">
        <v>50.0</v>
      </c>
      <c r="B23" s="106">
        <v>1.279</v>
      </c>
      <c r="C23" s="106">
        <v>1.34</v>
      </c>
    </row>
    <row r="24" ht="12.0" customHeight="1">
      <c r="A24" s="108">
        <v>51.0</v>
      </c>
      <c r="B24" s="106">
        <v>1.297</v>
      </c>
      <c r="C24" s="106">
        <v>1.369</v>
      </c>
    </row>
    <row r="25" ht="12.0" customHeight="1">
      <c r="A25" s="108">
        <v>52.0</v>
      </c>
      <c r="B25" s="106">
        <v>1.316</v>
      </c>
      <c r="C25" s="106">
        <v>1.401</v>
      </c>
    </row>
    <row r="26" ht="12.0" customHeight="1">
      <c r="A26" s="108">
        <v>53.0</v>
      </c>
      <c r="B26" s="106">
        <v>1.338</v>
      </c>
      <c r="C26" s="106">
        <v>1.435</v>
      </c>
    </row>
    <row r="27" ht="12.0" customHeight="1">
      <c r="A27" s="108">
        <v>54.0</v>
      </c>
      <c r="B27" s="106">
        <v>1.361</v>
      </c>
      <c r="C27" s="106">
        <v>1.47</v>
      </c>
    </row>
    <row r="28" ht="12.0" customHeight="1">
      <c r="A28" s="108">
        <v>55.0</v>
      </c>
      <c r="B28" s="106">
        <v>1.385</v>
      </c>
      <c r="C28" s="106">
        <v>1.507</v>
      </c>
    </row>
    <row r="29" ht="12.0" customHeight="1">
      <c r="A29" s="108">
        <v>56.0</v>
      </c>
      <c r="B29" s="106">
        <v>1.411</v>
      </c>
      <c r="C29" s="109">
        <v>1.545</v>
      </c>
    </row>
    <row r="30" ht="12.0" customHeight="1">
      <c r="A30" s="108">
        <v>57.0</v>
      </c>
      <c r="B30" s="106">
        <v>1.437</v>
      </c>
      <c r="C30" s="110">
        <v>1.585</v>
      </c>
    </row>
    <row r="31" ht="12.0" customHeight="1">
      <c r="A31" s="108">
        <v>58.0</v>
      </c>
      <c r="B31" s="106">
        <v>1.462</v>
      </c>
      <c r="C31" s="109">
        <v>1.625</v>
      </c>
    </row>
    <row r="32" ht="12.0" customHeight="1">
      <c r="A32" s="108">
        <v>59.0</v>
      </c>
      <c r="B32" s="106">
        <v>1.488</v>
      </c>
      <c r="C32" s="110">
        <v>1.665</v>
      </c>
    </row>
    <row r="33" ht="12.0" customHeight="1">
      <c r="A33" s="108">
        <v>60.0</v>
      </c>
      <c r="B33" s="106">
        <v>1.514</v>
      </c>
      <c r="C33" s="109">
        <v>1.705</v>
      </c>
    </row>
    <row r="34" ht="12.0" customHeight="1">
      <c r="A34" s="108">
        <v>61.0</v>
      </c>
      <c r="B34" s="106">
        <v>1.541</v>
      </c>
      <c r="C34" s="110">
        <v>1.744</v>
      </c>
    </row>
    <row r="35" ht="12.0" customHeight="1">
      <c r="A35" s="108">
        <v>62.0</v>
      </c>
      <c r="B35" s="106">
        <v>1.568</v>
      </c>
      <c r="C35" s="109">
        <v>1.778</v>
      </c>
    </row>
    <row r="36" ht="12.0" customHeight="1">
      <c r="A36" s="108">
        <v>63.0</v>
      </c>
      <c r="B36" s="106">
        <v>1.598</v>
      </c>
      <c r="C36" s="110">
        <v>1.808</v>
      </c>
    </row>
    <row r="37" ht="12.0" customHeight="1">
      <c r="A37" s="108">
        <v>64.0</v>
      </c>
      <c r="B37" s="106">
        <v>1.629</v>
      </c>
      <c r="C37" s="109">
        <v>1.839</v>
      </c>
    </row>
    <row r="38" ht="12.0" customHeight="1">
      <c r="A38" s="108">
        <v>65.0</v>
      </c>
      <c r="B38" s="106">
        <v>1.663</v>
      </c>
      <c r="C38" s="110">
        <v>1.873</v>
      </c>
    </row>
    <row r="39" ht="12.0" customHeight="1">
      <c r="A39" s="108">
        <v>66.0</v>
      </c>
      <c r="B39" s="106">
        <v>1.699</v>
      </c>
      <c r="C39" s="109">
        <v>1.909</v>
      </c>
    </row>
    <row r="40" ht="12.0" customHeight="1">
      <c r="A40" s="108">
        <v>67.0</v>
      </c>
      <c r="B40" s="106">
        <v>1.738</v>
      </c>
      <c r="C40" s="110">
        <v>1.948</v>
      </c>
    </row>
    <row r="41" ht="12.0" customHeight="1">
      <c r="A41" s="108">
        <v>68.0</v>
      </c>
      <c r="B41" s="106">
        <v>1.779</v>
      </c>
      <c r="C41" s="109">
        <v>1.989</v>
      </c>
    </row>
    <row r="42" ht="12.0" customHeight="1">
      <c r="A42" s="108">
        <v>69.0</v>
      </c>
      <c r="B42" s="106">
        <v>1.823</v>
      </c>
      <c r="C42" s="110">
        <v>2.033</v>
      </c>
    </row>
    <row r="43" ht="12.0" customHeight="1">
      <c r="A43" s="108">
        <v>70.0</v>
      </c>
      <c r="B43" s="106">
        <v>1.867</v>
      </c>
      <c r="C43" s="109">
        <v>2.077</v>
      </c>
    </row>
    <row r="44" ht="12.0" customHeight="1">
      <c r="A44" s="108">
        <v>71.0</v>
      </c>
      <c r="B44" s="106">
        <v>1.91</v>
      </c>
      <c r="C44" s="110">
        <v>2.12</v>
      </c>
    </row>
    <row r="45" ht="12.0" customHeight="1">
      <c r="A45" s="108">
        <v>72.0</v>
      </c>
      <c r="B45" s="106">
        <v>1.953</v>
      </c>
      <c r="C45" s="109">
        <v>2.163</v>
      </c>
    </row>
    <row r="46" ht="12.0" customHeight="1">
      <c r="A46" s="108">
        <v>73.0</v>
      </c>
      <c r="B46" s="106">
        <v>2.004</v>
      </c>
      <c r="C46" s="110">
        <v>2.214</v>
      </c>
    </row>
    <row r="47" ht="12.0" customHeight="1">
      <c r="A47" s="108">
        <v>74.0</v>
      </c>
      <c r="B47" s="106">
        <v>2.06</v>
      </c>
      <c r="C47" s="109">
        <v>2.27</v>
      </c>
    </row>
    <row r="48" ht="12.0" customHeight="1">
      <c r="A48" s="108">
        <v>75.0</v>
      </c>
      <c r="B48" s="106">
        <v>2.117</v>
      </c>
      <c r="C48" s="110">
        <v>2.327</v>
      </c>
    </row>
    <row r="49" ht="12.0" customHeight="1">
      <c r="A49" s="108">
        <v>76.0</v>
      </c>
      <c r="B49" s="106">
        <v>2.181</v>
      </c>
      <c r="C49" s="109">
        <v>2.391</v>
      </c>
    </row>
    <row r="50" ht="12.0" customHeight="1">
      <c r="A50" s="108">
        <v>77.0</v>
      </c>
      <c r="B50" s="106">
        <v>2.255</v>
      </c>
      <c r="C50" s="110">
        <v>2.465</v>
      </c>
    </row>
    <row r="51" ht="12.0" customHeight="1">
      <c r="A51" s="108">
        <v>78.0</v>
      </c>
      <c r="B51" s="106">
        <v>2.336</v>
      </c>
      <c r="C51" s="109">
        <v>2.546</v>
      </c>
    </row>
    <row r="52" ht="12.0" customHeight="1">
      <c r="A52" s="108">
        <v>79.0</v>
      </c>
      <c r="B52" s="106">
        <v>2.419</v>
      </c>
      <c r="C52" s="110">
        <v>2.629</v>
      </c>
    </row>
    <row r="53" ht="12.0" customHeight="1">
      <c r="A53" s="108">
        <v>80.0</v>
      </c>
      <c r="B53" s="106">
        <v>2.504</v>
      </c>
      <c r="C53" s="109">
        <v>2.714</v>
      </c>
    </row>
    <row r="54" ht="12.0" customHeight="1">
      <c r="A54" s="108">
        <v>81.0</v>
      </c>
      <c r="B54" s="106">
        <v>2.597</v>
      </c>
      <c r="C54" s="111"/>
    </row>
    <row r="55" ht="12.0" customHeight="1">
      <c r="A55" s="108">
        <v>82.0</v>
      </c>
      <c r="B55" s="106">
        <v>2.702</v>
      </c>
      <c r="C55" s="111"/>
    </row>
    <row r="56" ht="12.0" customHeight="1">
      <c r="A56" s="108">
        <v>83.0</v>
      </c>
      <c r="B56" s="106">
        <v>2.831</v>
      </c>
      <c r="C56" s="111"/>
    </row>
    <row r="57" ht="12.0" customHeight="1">
      <c r="A57" s="108">
        <v>84.0</v>
      </c>
      <c r="B57" s="106">
        <v>2.981</v>
      </c>
      <c r="C57" s="111"/>
    </row>
    <row r="58" ht="12.0" customHeight="1">
      <c r="A58" s="108">
        <v>85.0</v>
      </c>
      <c r="B58" s="106">
        <v>3.153</v>
      </c>
      <c r="C58" s="111"/>
    </row>
    <row r="59" ht="12.0" customHeight="1">
      <c r="A59" s="108">
        <v>86.0</v>
      </c>
      <c r="B59" s="106">
        <v>3.352</v>
      </c>
      <c r="C59" s="111"/>
    </row>
    <row r="60" ht="12.0" customHeight="1">
      <c r="A60" s="108">
        <v>87.0</v>
      </c>
      <c r="B60" s="106">
        <v>3.58</v>
      </c>
      <c r="C60" s="111"/>
    </row>
    <row r="61" ht="12.0" customHeight="1">
      <c r="A61" s="108">
        <v>88.0</v>
      </c>
      <c r="B61" s="106">
        <v>3.842</v>
      </c>
      <c r="C61" s="111"/>
    </row>
    <row r="62" ht="12.0" customHeight="1">
      <c r="A62" s="108">
        <v>89.0</v>
      </c>
      <c r="B62" s="106">
        <v>4.145</v>
      </c>
      <c r="C62" s="111"/>
    </row>
    <row r="63" ht="12.0" customHeight="1">
      <c r="A63" s="108">
        <v>90.0</v>
      </c>
      <c r="B63" s="106">
        <v>4.493</v>
      </c>
      <c r="C63" s="111"/>
    </row>
    <row r="64" ht="12.0" customHeight="1">
      <c r="B64" s="112"/>
    </row>
    <row r="65" ht="12.0" customHeight="1">
      <c r="B65" s="112"/>
    </row>
    <row r="66" ht="12.0" customHeight="1">
      <c r="B66" s="112"/>
    </row>
    <row r="67" ht="12.0" customHeight="1">
      <c r="B67" s="112"/>
    </row>
    <row r="68" ht="12.0" customHeight="1">
      <c r="B68" s="112"/>
    </row>
    <row r="69" ht="12.0" customHeight="1">
      <c r="B69" s="112"/>
    </row>
    <row r="70" ht="12.0" customHeight="1">
      <c r="B70" s="112"/>
    </row>
    <row r="71" ht="12.0" customHeight="1">
      <c r="B71" s="112"/>
    </row>
    <row r="72" ht="12.0" customHeight="1">
      <c r="B72" s="112"/>
    </row>
    <row r="73" ht="12.0" customHeight="1">
      <c r="B73" s="112"/>
    </row>
    <row r="74" ht="12.0" customHeight="1">
      <c r="B74" s="112"/>
    </row>
    <row r="75" ht="12.0" customHeight="1">
      <c r="B75" s="112"/>
    </row>
    <row r="76" ht="12.0" customHeight="1">
      <c r="B76" s="112"/>
    </row>
    <row r="77" ht="12.0" customHeight="1">
      <c r="B77" s="112"/>
    </row>
    <row r="78" ht="12.0" customHeight="1">
      <c r="B78" s="112"/>
    </row>
    <row r="79" ht="12.0" customHeight="1">
      <c r="B79" s="112"/>
    </row>
    <row r="80" ht="12.0" customHeight="1">
      <c r="B80" s="112"/>
    </row>
    <row r="81" ht="12.0" customHeight="1">
      <c r="B81" s="112"/>
    </row>
    <row r="82" ht="12.0" customHeight="1">
      <c r="B82" s="112"/>
    </row>
    <row r="83" ht="12.0" customHeight="1">
      <c r="B83" s="112"/>
    </row>
    <row r="84" ht="12.0" customHeight="1">
      <c r="B84" s="112"/>
    </row>
    <row r="85" ht="12.0" customHeight="1">
      <c r="B85" s="112"/>
    </row>
    <row r="86" ht="12.0" customHeight="1">
      <c r="B86" s="112"/>
    </row>
    <row r="87" ht="12.0" customHeight="1">
      <c r="B87" s="112"/>
    </row>
    <row r="88" ht="12.0" customHeight="1">
      <c r="B88" s="112"/>
    </row>
    <row r="89" ht="12.0" customHeight="1">
      <c r="B89" s="112"/>
    </row>
    <row r="90" ht="12.0" customHeight="1">
      <c r="B90" s="112"/>
    </row>
    <row r="91" ht="12.0" customHeight="1">
      <c r="B91" s="112"/>
    </row>
    <row r="92" ht="12.0" customHeight="1">
      <c r="B92" s="112"/>
    </row>
    <row r="93" ht="12.0" customHeight="1">
      <c r="B93" s="112"/>
    </row>
    <row r="94" ht="12.0" customHeight="1">
      <c r="B94" s="112"/>
    </row>
    <row r="95" ht="12.0" customHeight="1">
      <c r="B95" s="112"/>
    </row>
    <row r="96" ht="12.0" customHeight="1">
      <c r="B96" s="112"/>
    </row>
    <row r="97" ht="12.0" customHeight="1">
      <c r="B97" s="112"/>
    </row>
    <row r="98" ht="12.0" customHeight="1">
      <c r="B98" s="112"/>
    </row>
    <row r="99" ht="12.0" customHeight="1">
      <c r="B99" s="112"/>
    </row>
    <row r="100" ht="12.0" customHeight="1">
      <c r="B100" s="112"/>
    </row>
    <row r="101" ht="12.0" customHeight="1">
      <c r="B101" s="112"/>
    </row>
    <row r="102" ht="12.0" customHeight="1">
      <c r="B102" s="112"/>
    </row>
    <row r="103" ht="12.0" customHeight="1">
      <c r="B103" s="112"/>
    </row>
    <row r="104" ht="12.0" customHeight="1">
      <c r="B104" s="112"/>
    </row>
    <row r="105" ht="12.0" customHeight="1">
      <c r="B105" s="112"/>
    </row>
    <row r="106" ht="12.0" customHeight="1">
      <c r="B106" s="112"/>
    </row>
    <row r="107" ht="12.0" customHeight="1">
      <c r="B107" s="112"/>
    </row>
    <row r="108" ht="12.0" customHeight="1">
      <c r="B108" s="112"/>
    </row>
    <row r="109" ht="12.0" customHeight="1">
      <c r="B109" s="112"/>
    </row>
    <row r="110" ht="12.0" customHeight="1">
      <c r="B110" s="112"/>
    </row>
    <row r="111" ht="12.0" customHeight="1">
      <c r="B111" s="112"/>
    </row>
    <row r="112" ht="12.0" customHeight="1">
      <c r="B112" s="112"/>
    </row>
    <row r="113" ht="12.0" customHeight="1">
      <c r="B113" s="112"/>
    </row>
    <row r="114" ht="12.0" customHeight="1">
      <c r="B114" s="112"/>
    </row>
    <row r="115" ht="12.0" customHeight="1">
      <c r="B115" s="112"/>
    </row>
    <row r="116" ht="12.0" customHeight="1">
      <c r="B116" s="112"/>
    </row>
    <row r="117" ht="12.0" customHeight="1">
      <c r="B117" s="112"/>
    </row>
    <row r="118" ht="12.0" customHeight="1">
      <c r="B118" s="112"/>
    </row>
    <row r="119" ht="12.0" customHeight="1">
      <c r="B119" s="112"/>
    </row>
    <row r="120" ht="12.0" customHeight="1">
      <c r="B120" s="112"/>
    </row>
    <row r="121" ht="12.0" customHeight="1">
      <c r="B121" s="112"/>
    </row>
    <row r="122" ht="12.0" customHeight="1">
      <c r="B122" s="112"/>
    </row>
    <row r="123" ht="12.0" customHeight="1">
      <c r="B123" s="112"/>
    </row>
    <row r="124" ht="12.0" customHeight="1">
      <c r="B124" s="112"/>
    </row>
    <row r="125" ht="12.0" customHeight="1">
      <c r="B125" s="112"/>
    </row>
    <row r="126" ht="12.0" customHeight="1">
      <c r="B126" s="112"/>
    </row>
    <row r="127" ht="12.0" customHeight="1">
      <c r="B127" s="112"/>
    </row>
    <row r="128" ht="12.0" customHeight="1">
      <c r="B128" s="112"/>
    </row>
    <row r="129" ht="12.0" customHeight="1">
      <c r="B129" s="112"/>
    </row>
    <row r="130" ht="12.0" customHeight="1">
      <c r="B130" s="112"/>
    </row>
    <row r="131" ht="12.0" customHeight="1">
      <c r="B131" s="112"/>
    </row>
    <row r="132" ht="12.0" customHeight="1">
      <c r="B132" s="112"/>
    </row>
    <row r="133" ht="12.0" customHeight="1">
      <c r="B133" s="112"/>
    </row>
    <row r="134" ht="12.0" customHeight="1">
      <c r="B134" s="112"/>
    </row>
    <row r="135" ht="12.0" customHeight="1">
      <c r="B135" s="112"/>
    </row>
    <row r="136" ht="12.0" customHeight="1">
      <c r="B136" s="112"/>
    </row>
    <row r="137" ht="12.0" customHeight="1">
      <c r="B137" s="112"/>
    </row>
    <row r="138" ht="12.0" customHeight="1">
      <c r="B138" s="112"/>
    </row>
    <row r="139" ht="12.0" customHeight="1">
      <c r="B139" s="112"/>
    </row>
    <row r="140" ht="12.0" customHeight="1">
      <c r="B140" s="112"/>
    </row>
    <row r="141" ht="12.0" customHeight="1">
      <c r="B141" s="112"/>
    </row>
    <row r="142" ht="12.0" customHeight="1">
      <c r="B142" s="112"/>
    </row>
    <row r="143" ht="12.0" customHeight="1">
      <c r="B143" s="112"/>
    </row>
    <row r="144" ht="12.0" customHeight="1">
      <c r="B144" s="112"/>
    </row>
    <row r="145" ht="12.0" customHeight="1">
      <c r="B145" s="112"/>
    </row>
    <row r="146" ht="12.0" customHeight="1">
      <c r="B146" s="112"/>
    </row>
    <row r="147" ht="12.0" customHeight="1">
      <c r="B147" s="112"/>
    </row>
    <row r="148" ht="12.0" customHeight="1">
      <c r="B148" s="112"/>
    </row>
    <row r="149" ht="12.0" customHeight="1">
      <c r="B149" s="112"/>
    </row>
    <row r="150" ht="12.0" customHeight="1">
      <c r="B150" s="112"/>
    </row>
    <row r="151" ht="12.0" customHeight="1">
      <c r="B151" s="112"/>
    </row>
    <row r="152" ht="12.0" customHeight="1">
      <c r="B152" s="112"/>
    </row>
    <row r="153" ht="12.0" customHeight="1">
      <c r="B153" s="112"/>
    </row>
    <row r="154" ht="12.0" customHeight="1">
      <c r="B154" s="112"/>
    </row>
    <row r="155" ht="12.0" customHeight="1">
      <c r="B155" s="112"/>
    </row>
    <row r="156" ht="12.0" customHeight="1">
      <c r="B156" s="112"/>
    </row>
    <row r="157" ht="12.0" customHeight="1">
      <c r="B157" s="112"/>
    </row>
    <row r="158" ht="12.0" customHeight="1">
      <c r="B158" s="112"/>
    </row>
    <row r="159" ht="12.0" customHeight="1">
      <c r="B159" s="112"/>
    </row>
    <row r="160" ht="12.0" customHeight="1">
      <c r="B160" s="112"/>
    </row>
    <row r="161" ht="12.0" customHeight="1">
      <c r="B161" s="112"/>
    </row>
    <row r="162" ht="12.0" customHeight="1">
      <c r="B162" s="112"/>
    </row>
    <row r="163" ht="12.0" customHeight="1">
      <c r="B163" s="112"/>
    </row>
    <row r="164" ht="12.0" customHeight="1">
      <c r="B164" s="112"/>
    </row>
    <row r="165" ht="12.0" customHeight="1">
      <c r="B165" s="112"/>
    </row>
    <row r="166" ht="12.0" customHeight="1">
      <c r="B166" s="112"/>
    </row>
    <row r="167" ht="12.0" customHeight="1">
      <c r="B167" s="112"/>
    </row>
    <row r="168" ht="12.0" customHeight="1">
      <c r="B168" s="112"/>
    </row>
    <row r="169" ht="12.0" customHeight="1">
      <c r="B169" s="112"/>
    </row>
    <row r="170" ht="12.0" customHeight="1">
      <c r="B170" s="112"/>
    </row>
    <row r="171" ht="12.0" customHeight="1">
      <c r="B171" s="112"/>
    </row>
    <row r="172" ht="12.0" customHeight="1">
      <c r="B172" s="112"/>
    </row>
    <row r="173" ht="12.0" customHeight="1">
      <c r="B173" s="112"/>
    </row>
    <row r="174" ht="12.0" customHeight="1">
      <c r="B174" s="112"/>
    </row>
    <row r="175" ht="12.0" customHeight="1">
      <c r="B175" s="112"/>
    </row>
    <row r="176" ht="12.0" customHeight="1">
      <c r="B176" s="112"/>
    </row>
    <row r="177" ht="12.0" customHeight="1">
      <c r="B177" s="112"/>
    </row>
    <row r="178" ht="12.0" customHeight="1">
      <c r="B178" s="112"/>
    </row>
    <row r="179" ht="12.0" customHeight="1">
      <c r="B179" s="112"/>
    </row>
    <row r="180" ht="12.0" customHeight="1">
      <c r="B180" s="112"/>
    </row>
    <row r="181" ht="12.0" customHeight="1">
      <c r="B181" s="112"/>
    </row>
    <row r="182" ht="12.0" customHeight="1">
      <c r="B182" s="112"/>
    </row>
    <row r="183" ht="12.0" customHeight="1">
      <c r="B183" s="112"/>
    </row>
    <row r="184" ht="12.0" customHeight="1">
      <c r="B184" s="112"/>
    </row>
    <row r="185" ht="12.0" customHeight="1">
      <c r="B185" s="112"/>
    </row>
    <row r="186" ht="12.0" customHeight="1">
      <c r="B186" s="112"/>
    </row>
    <row r="187" ht="12.0" customHeight="1">
      <c r="B187" s="112"/>
    </row>
    <row r="188" ht="12.0" customHeight="1">
      <c r="B188" s="112"/>
    </row>
    <row r="189" ht="12.0" customHeight="1">
      <c r="B189" s="112"/>
    </row>
    <row r="190" ht="12.0" customHeight="1">
      <c r="B190" s="112"/>
    </row>
    <row r="191" ht="12.0" customHeight="1">
      <c r="B191" s="112"/>
    </row>
    <row r="192" ht="12.0" customHeight="1">
      <c r="B192" s="112"/>
    </row>
    <row r="193" ht="12.0" customHeight="1">
      <c r="B193" s="112"/>
    </row>
    <row r="194" ht="12.0" customHeight="1">
      <c r="B194" s="112"/>
    </row>
    <row r="195" ht="12.0" customHeight="1">
      <c r="B195" s="112"/>
    </row>
    <row r="196" ht="12.0" customHeight="1">
      <c r="B196" s="112"/>
    </row>
    <row r="197" ht="12.0" customHeight="1">
      <c r="B197" s="112"/>
    </row>
    <row r="198" ht="12.0" customHeight="1">
      <c r="B198" s="112"/>
    </row>
    <row r="199" ht="12.0" customHeight="1">
      <c r="B199" s="112"/>
    </row>
    <row r="200" ht="12.0" customHeight="1">
      <c r="B200" s="112"/>
    </row>
    <row r="201" ht="12.0" customHeight="1">
      <c r="B201" s="112"/>
    </row>
    <row r="202" ht="12.0" customHeight="1">
      <c r="B202" s="112"/>
    </row>
    <row r="203" ht="12.0" customHeight="1">
      <c r="B203" s="112"/>
    </row>
    <row r="204" ht="12.0" customHeight="1">
      <c r="B204" s="112"/>
    </row>
    <row r="205" ht="12.0" customHeight="1">
      <c r="B205" s="112"/>
    </row>
    <row r="206" ht="12.0" customHeight="1">
      <c r="B206" s="112"/>
    </row>
    <row r="207" ht="12.0" customHeight="1">
      <c r="B207" s="112"/>
    </row>
    <row r="208" ht="12.0" customHeight="1">
      <c r="B208" s="112"/>
    </row>
    <row r="209" ht="12.0" customHeight="1">
      <c r="B209" s="112"/>
    </row>
    <row r="210" ht="12.0" customHeight="1">
      <c r="B210" s="112"/>
    </row>
    <row r="211" ht="12.0" customHeight="1">
      <c r="B211" s="112"/>
    </row>
    <row r="212" ht="12.0" customHeight="1">
      <c r="B212" s="112"/>
    </row>
    <row r="213" ht="12.0" customHeight="1">
      <c r="B213" s="112"/>
    </row>
    <row r="214" ht="12.0" customHeight="1">
      <c r="B214" s="112"/>
    </row>
    <row r="215" ht="12.0" customHeight="1">
      <c r="B215" s="112"/>
    </row>
    <row r="216" ht="12.0" customHeight="1">
      <c r="B216" s="112"/>
    </row>
    <row r="217" ht="12.0" customHeight="1">
      <c r="B217" s="112"/>
    </row>
    <row r="218" ht="12.0" customHeight="1">
      <c r="B218" s="112"/>
    </row>
    <row r="219" ht="12.0" customHeight="1">
      <c r="B219" s="112"/>
    </row>
    <row r="220" ht="12.0" customHeight="1">
      <c r="B220" s="112"/>
    </row>
    <row r="221" ht="12.0" customHeight="1">
      <c r="B221" s="112"/>
    </row>
    <row r="222" ht="12.0" customHeight="1">
      <c r="B222" s="112"/>
    </row>
    <row r="223" ht="12.0" customHeight="1">
      <c r="B223" s="112"/>
    </row>
    <row r="224" ht="12.0" customHeight="1">
      <c r="B224" s="112"/>
    </row>
    <row r="225" ht="12.0" customHeight="1">
      <c r="B225" s="112"/>
    </row>
    <row r="226" ht="12.0" customHeight="1">
      <c r="B226" s="112"/>
    </row>
    <row r="227" ht="12.0" customHeight="1">
      <c r="B227" s="112"/>
    </row>
    <row r="228" ht="12.0" customHeight="1">
      <c r="B228" s="112"/>
    </row>
    <row r="229" ht="12.0" customHeight="1">
      <c r="B229" s="112"/>
    </row>
    <row r="230" ht="12.0" customHeight="1">
      <c r="B230" s="112"/>
    </row>
    <row r="231" ht="12.0" customHeight="1">
      <c r="B231" s="112"/>
    </row>
    <row r="232" ht="12.0" customHeight="1">
      <c r="B232" s="112"/>
    </row>
    <row r="233" ht="12.0" customHeight="1">
      <c r="B233" s="112"/>
    </row>
    <row r="234" ht="12.0" customHeight="1">
      <c r="B234" s="112"/>
    </row>
    <row r="235" ht="12.0" customHeight="1">
      <c r="B235" s="112"/>
    </row>
    <row r="236" ht="12.0" customHeight="1">
      <c r="B236" s="112"/>
    </row>
    <row r="237" ht="12.0" customHeight="1">
      <c r="B237" s="112"/>
    </row>
    <row r="238" ht="12.0" customHeight="1">
      <c r="B238" s="112"/>
    </row>
    <row r="239" ht="12.0" customHeight="1">
      <c r="B239" s="112"/>
    </row>
    <row r="240" ht="12.0" customHeight="1">
      <c r="B240" s="112"/>
    </row>
    <row r="241" ht="12.0" customHeight="1">
      <c r="B241" s="112"/>
    </row>
    <row r="242" ht="12.0" customHeight="1">
      <c r="B242" s="112"/>
    </row>
    <row r="243" ht="12.0" customHeight="1">
      <c r="B243" s="112"/>
    </row>
    <row r="244" ht="12.0" customHeight="1">
      <c r="B244" s="112"/>
    </row>
    <row r="245" ht="12.0" customHeight="1">
      <c r="B245" s="112"/>
    </row>
    <row r="246" ht="12.0" customHeight="1">
      <c r="B246" s="112"/>
    </row>
    <row r="247" ht="12.0" customHeight="1">
      <c r="B247" s="112"/>
    </row>
    <row r="248" ht="12.0" customHeight="1">
      <c r="B248" s="112"/>
    </row>
    <row r="249" ht="12.0" customHeight="1">
      <c r="B249" s="112"/>
    </row>
    <row r="250" ht="12.0" customHeight="1">
      <c r="B250" s="112"/>
    </row>
    <row r="251" ht="12.0" customHeight="1">
      <c r="B251" s="112"/>
    </row>
    <row r="252" ht="12.0" customHeight="1">
      <c r="B252" s="112"/>
    </row>
    <row r="253" ht="12.0" customHeight="1">
      <c r="B253" s="112"/>
    </row>
    <row r="254" ht="12.0" customHeight="1">
      <c r="B254" s="112"/>
    </row>
    <row r="255" ht="12.0" customHeight="1">
      <c r="B255" s="112"/>
    </row>
    <row r="256" ht="12.0" customHeight="1">
      <c r="B256" s="112"/>
    </row>
    <row r="257" ht="12.0" customHeight="1">
      <c r="B257" s="112"/>
    </row>
    <row r="258" ht="12.0" customHeight="1">
      <c r="B258" s="112"/>
    </row>
    <row r="259" ht="12.0" customHeight="1">
      <c r="B259" s="112"/>
    </row>
    <row r="260" ht="12.0" customHeight="1">
      <c r="B260" s="112"/>
    </row>
    <row r="261" ht="12.0" customHeight="1">
      <c r="B261" s="112"/>
    </row>
    <row r="262" ht="12.0" customHeight="1">
      <c r="B262" s="112"/>
    </row>
    <row r="263" ht="12.0" customHeight="1">
      <c r="B263" s="112"/>
    </row>
    <row r="264" ht="12.0" customHeight="1">
      <c r="B264" s="112"/>
    </row>
    <row r="265" ht="12.0" customHeight="1">
      <c r="B265" s="112"/>
    </row>
    <row r="266" ht="12.0" customHeight="1">
      <c r="B266" s="112"/>
    </row>
    <row r="267" ht="12.0" customHeight="1">
      <c r="B267" s="112"/>
    </row>
    <row r="268" ht="12.0" customHeight="1">
      <c r="B268" s="112"/>
    </row>
    <row r="269" ht="12.0" customHeight="1">
      <c r="B269" s="112"/>
    </row>
    <row r="270" ht="12.0" customHeight="1">
      <c r="B270" s="112"/>
    </row>
    <row r="271" ht="12.0" customHeight="1">
      <c r="B271" s="112"/>
    </row>
    <row r="272" ht="12.0" customHeight="1">
      <c r="B272" s="112"/>
    </row>
    <row r="273" ht="12.0" customHeight="1">
      <c r="B273" s="112"/>
    </row>
    <row r="274" ht="12.0" customHeight="1">
      <c r="B274" s="112"/>
    </row>
    <row r="275" ht="12.0" customHeight="1">
      <c r="B275" s="112"/>
    </row>
    <row r="276" ht="12.0" customHeight="1">
      <c r="B276" s="112"/>
    </row>
    <row r="277" ht="12.0" customHeight="1">
      <c r="B277" s="112"/>
    </row>
    <row r="278" ht="12.0" customHeight="1">
      <c r="B278" s="112"/>
    </row>
    <row r="279" ht="12.0" customHeight="1">
      <c r="B279" s="112"/>
    </row>
    <row r="280" ht="12.0" customHeight="1">
      <c r="B280" s="112"/>
    </row>
    <row r="281" ht="12.0" customHeight="1">
      <c r="B281" s="112"/>
    </row>
    <row r="282" ht="12.0" customHeight="1">
      <c r="B282" s="112"/>
    </row>
    <row r="283" ht="12.0" customHeight="1">
      <c r="B283" s="112"/>
    </row>
    <row r="284" ht="12.0" customHeight="1">
      <c r="B284" s="112"/>
    </row>
    <row r="285" ht="12.0" customHeight="1">
      <c r="B285" s="112"/>
    </row>
    <row r="286" ht="12.0" customHeight="1">
      <c r="B286" s="112"/>
    </row>
    <row r="287" ht="12.0" customHeight="1">
      <c r="B287" s="112"/>
    </row>
    <row r="288" ht="12.0" customHeight="1">
      <c r="B288" s="112"/>
    </row>
    <row r="289" ht="12.0" customHeight="1">
      <c r="B289" s="112"/>
    </row>
    <row r="290" ht="12.0" customHeight="1">
      <c r="B290" s="112"/>
    </row>
    <row r="291" ht="12.0" customHeight="1">
      <c r="B291" s="112"/>
    </row>
    <row r="292" ht="12.0" customHeight="1">
      <c r="B292" s="112"/>
    </row>
    <row r="293" ht="12.0" customHeight="1">
      <c r="B293" s="112"/>
    </row>
    <row r="294" ht="12.0" customHeight="1">
      <c r="B294" s="112"/>
    </row>
    <row r="295" ht="12.0" customHeight="1">
      <c r="B295" s="112"/>
    </row>
    <row r="296" ht="12.0" customHeight="1">
      <c r="B296" s="112"/>
    </row>
    <row r="297" ht="12.0" customHeight="1">
      <c r="B297" s="112"/>
    </row>
    <row r="298" ht="12.0" customHeight="1">
      <c r="B298" s="112"/>
    </row>
    <row r="299" ht="12.0" customHeight="1">
      <c r="B299" s="112"/>
    </row>
    <row r="300" ht="12.0" customHeight="1">
      <c r="B300" s="112"/>
    </row>
    <row r="301" ht="12.0" customHeight="1">
      <c r="B301" s="112"/>
    </row>
    <row r="302" ht="12.0" customHeight="1">
      <c r="B302" s="112"/>
    </row>
    <row r="303" ht="12.0" customHeight="1">
      <c r="B303" s="112"/>
    </row>
    <row r="304" ht="12.0" customHeight="1">
      <c r="B304" s="112"/>
    </row>
    <row r="305" ht="12.0" customHeight="1">
      <c r="B305" s="112"/>
    </row>
    <row r="306" ht="12.0" customHeight="1">
      <c r="B306" s="112"/>
    </row>
    <row r="307" ht="12.0" customHeight="1">
      <c r="B307" s="112"/>
    </row>
    <row r="308" ht="12.0" customHeight="1">
      <c r="B308" s="112"/>
    </row>
    <row r="309" ht="12.0" customHeight="1">
      <c r="B309" s="112"/>
    </row>
    <row r="310" ht="12.0" customHeight="1">
      <c r="B310" s="112"/>
    </row>
    <row r="311" ht="12.0" customHeight="1">
      <c r="B311" s="112"/>
    </row>
    <row r="312" ht="12.0" customHeight="1">
      <c r="B312" s="112"/>
    </row>
    <row r="313" ht="12.0" customHeight="1">
      <c r="B313" s="112"/>
    </row>
    <row r="314" ht="12.0" customHeight="1">
      <c r="B314" s="112"/>
    </row>
    <row r="315" ht="12.0" customHeight="1">
      <c r="B315" s="112"/>
    </row>
    <row r="316" ht="12.0" customHeight="1">
      <c r="B316" s="112"/>
    </row>
    <row r="317" ht="12.0" customHeight="1">
      <c r="B317" s="112"/>
    </row>
    <row r="318" ht="12.0" customHeight="1">
      <c r="B318" s="112"/>
    </row>
    <row r="319" ht="12.0" customHeight="1">
      <c r="B319" s="112"/>
    </row>
    <row r="320" ht="12.0" customHeight="1">
      <c r="B320" s="112"/>
    </row>
    <row r="321" ht="12.0" customHeight="1">
      <c r="B321" s="112"/>
    </row>
    <row r="322" ht="12.0" customHeight="1">
      <c r="B322" s="112"/>
    </row>
    <row r="323" ht="12.0" customHeight="1">
      <c r="B323" s="112"/>
    </row>
    <row r="324" ht="12.0" customHeight="1">
      <c r="B324" s="112"/>
    </row>
    <row r="325" ht="12.0" customHeight="1">
      <c r="B325" s="112"/>
    </row>
    <row r="326" ht="12.0" customHeight="1">
      <c r="B326" s="112"/>
    </row>
    <row r="327" ht="12.0" customHeight="1">
      <c r="B327" s="112"/>
    </row>
    <row r="328" ht="12.0" customHeight="1">
      <c r="B328" s="112"/>
    </row>
    <row r="329" ht="12.0" customHeight="1">
      <c r="B329" s="112"/>
    </row>
    <row r="330" ht="12.0" customHeight="1">
      <c r="B330" s="112"/>
    </row>
    <row r="331" ht="12.0" customHeight="1">
      <c r="B331" s="112"/>
    </row>
    <row r="332" ht="12.0" customHeight="1">
      <c r="B332" s="112"/>
    </row>
    <row r="333" ht="12.0" customHeight="1">
      <c r="B333" s="112"/>
    </row>
    <row r="334" ht="12.0" customHeight="1">
      <c r="B334" s="112"/>
    </row>
    <row r="335" ht="12.0" customHeight="1">
      <c r="B335" s="112"/>
    </row>
    <row r="336" ht="12.0" customHeight="1">
      <c r="B336" s="112"/>
    </row>
    <row r="337" ht="12.0" customHeight="1">
      <c r="B337" s="112"/>
    </row>
    <row r="338" ht="12.0" customHeight="1">
      <c r="B338" s="112"/>
    </row>
    <row r="339" ht="12.0" customHeight="1">
      <c r="B339" s="112"/>
    </row>
    <row r="340" ht="12.0" customHeight="1">
      <c r="B340" s="112"/>
    </row>
    <row r="341" ht="12.0" customHeight="1">
      <c r="B341" s="112"/>
    </row>
    <row r="342" ht="12.0" customHeight="1">
      <c r="B342" s="112"/>
    </row>
    <row r="343" ht="12.0" customHeight="1">
      <c r="B343" s="112"/>
    </row>
    <row r="344" ht="12.0" customHeight="1">
      <c r="B344" s="112"/>
    </row>
    <row r="345" ht="12.0" customHeight="1">
      <c r="B345" s="112"/>
    </row>
    <row r="346" ht="12.0" customHeight="1">
      <c r="B346" s="112"/>
    </row>
    <row r="347" ht="12.0" customHeight="1">
      <c r="B347" s="112"/>
    </row>
    <row r="348" ht="12.0" customHeight="1">
      <c r="B348" s="112"/>
    </row>
    <row r="349" ht="12.0" customHeight="1">
      <c r="B349" s="112"/>
    </row>
    <row r="350" ht="12.0" customHeight="1">
      <c r="B350" s="112"/>
    </row>
    <row r="351" ht="12.0" customHeight="1">
      <c r="B351" s="112"/>
    </row>
    <row r="352" ht="12.0" customHeight="1">
      <c r="B352" s="112"/>
    </row>
    <row r="353" ht="12.0" customHeight="1">
      <c r="B353" s="112"/>
    </row>
    <row r="354" ht="12.0" customHeight="1">
      <c r="B354" s="112"/>
    </row>
    <row r="355" ht="12.0" customHeight="1">
      <c r="B355" s="112"/>
    </row>
    <row r="356" ht="12.0" customHeight="1">
      <c r="B356" s="112"/>
    </row>
    <row r="357" ht="12.0" customHeight="1">
      <c r="B357" s="112"/>
    </row>
    <row r="358" ht="12.0" customHeight="1">
      <c r="B358" s="112"/>
    </row>
    <row r="359" ht="12.0" customHeight="1">
      <c r="B359" s="112"/>
    </row>
    <row r="360" ht="12.0" customHeight="1">
      <c r="B360" s="112"/>
    </row>
    <row r="361" ht="12.0" customHeight="1">
      <c r="B361" s="112"/>
    </row>
    <row r="362" ht="12.0" customHeight="1">
      <c r="B362" s="112"/>
    </row>
    <row r="363" ht="12.0" customHeight="1">
      <c r="B363" s="112"/>
    </row>
    <row r="364" ht="12.0" customHeight="1">
      <c r="B364" s="112"/>
    </row>
    <row r="365" ht="12.0" customHeight="1">
      <c r="B365" s="112"/>
    </row>
    <row r="366" ht="12.0" customHeight="1">
      <c r="B366" s="112"/>
    </row>
    <row r="367" ht="12.0" customHeight="1">
      <c r="B367" s="112"/>
    </row>
    <row r="368" ht="12.0" customHeight="1">
      <c r="B368" s="112"/>
    </row>
    <row r="369" ht="12.0" customHeight="1">
      <c r="B369" s="112"/>
    </row>
    <row r="370" ht="12.0" customHeight="1">
      <c r="B370" s="112"/>
    </row>
    <row r="371" ht="12.0" customHeight="1">
      <c r="B371" s="112"/>
    </row>
    <row r="372" ht="12.0" customHeight="1">
      <c r="B372" s="112"/>
    </row>
    <row r="373" ht="12.0" customHeight="1">
      <c r="B373" s="112"/>
    </row>
    <row r="374" ht="12.0" customHeight="1">
      <c r="B374" s="112"/>
    </row>
    <row r="375" ht="12.0" customHeight="1">
      <c r="B375" s="112"/>
    </row>
    <row r="376" ht="12.0" customHeight="1">
      <c r="B376" s="112"/>
    </row>
    <row r="377" ht="12.0" customHeight="1">
      <c r="B377" s="112"/>
    </row>
    <row r="378" ht="12.0" customHeight="1">
      <c r="B378" s="112"/>
    </row>
    <row r="379" ht="12.0" customHeight="1">
      <c r="B379" s="112"/>
    </row>
    <row r="380" ht="12.0" customHeight="1">
      <c r="B380" s="112"/>
    </row>
    <row r="381" ht="12.0" customHeight="1">
      <c r="B381" s="112"/>
    </row>
    <row r="382" ht="12.0" customHeight="1">
      <c r="B382" s="112"/>
    </row>
    <row r="383" ht="12.0" customHeight="1">
      <c r="B383" s="112"/>
    </row>
    <row r="384" ht="12.0" customHeight="1">
      <c r="B384" s="112"/>
    </row>
    <row r="385" ht="12.0" customHeight="1">
      <c r="B385" s="112"/>
    </row>
    <row r="386" ht="12.0" customHeight="1">
      <c r="B386" s="112"/>
    </row>
    <row r="387" ht="12.0" customHeight="1">
      <c r="B387" s="112"/>
    </row>
    <row r="388" ht="12.0" customHeight="1">
      <c r="B388" s="112"/>
    </row>
    <row r="389" ht="12.0" customHeight="1">
      <c r="B389" s="112"/>
    </row>
    <row r="390" ht="12.0" customHeight="1">
      <c r="B390" s="112"/>
    </row>
    <row r="391" ht="12.0" customHeight="1">
      <c r="B391" s="112"/>
    </row>
    <row r="392" ht="12.0" customHeight="1">
      <c r="B392" s="112"/>
    </row>
    <row r="393" ht="12.0" customHeight="1">
      <c r="B393" s="112"/>
    </row>
    <row r="394" ht="12.0" customHeight="1">
      <c r="B394" s="112"/>
    </row>
    <row r="395" ht="12.0" customHeight="1">
      <c r="B395" s="112"/>
    </row>
    <row r="396" ht="12.0" customHeight="1">
      <c r="B396" s="112"/>
    </row>
    <row r="397" ht="12.0" customHeight="1">
      <c r="B397" s="112"/>
    </row>
    <row r="398" ht="12.0" customHeight="1">
      <c r="B398" s="112"/>
    </row>
    <row r="399" ht="12.0" customHeight="1">
      <c r="B399" s="112"/>
    </row>
    <row r="400" ht="12.0" customHeight="1">
      <c r="B400" s="112"/>
    </row>
    <row r="401" ht="12.0" customHeight="1">
      <c r="B401" s="112"/>
    </row>
    <row r="402" ht="12.0" customHeight="1">
      <c r="B402" s="112"/>
    </row>
    <row r="403" ht="12.0" customHeight="1">
      <c r="B403" s="112"/>
    </row>
    <row r="404" ht="12.0" customHeight="1">
      <c r="B404" s="112"/>
    </row>
    <row r="405" ht="12.0" customHeight="1">
      <c r="B405" s="112"/>
    </row>
    <row r="406" ht="12.0" customHeight="1">
      <c r="B406" s="112"/>
    </row>
    <row r="407" ht="12.0" customHeight="1">
      <c r="B407" s="112"/>
    </row>
    <row r="408" ht="12.0" customHeight="1">
      <c r="B408" s="112"/>
    </row>
    <row r="409" ht="12.0" customHeight="1">
      <c r="B409" s="112"/>
    </row>
    <row r="410" ht="12.0" customHeight="1">
      <c r="B410" s="112"/>
    </row>
    <row r="411" ht="12.0" customHeight="1">
      <c r="B411" s="112"/>
    </row>
    <row r="412" ht="12.0" customHeight="1">
      <c r="B412" s="112"/>
    </row>
    <row r="413" ht="12.0" customHeight="1">
      <c r="B413" s="112"/>
    </row>
    <row r="414" ht="12.0" customHeight="1">
      <c r="B414" s="112"/>
    </row>
    <row r="415" ht="12.0" customHeight="1">
      <c r="B415" s="112"/>
    </row>
    <row r="416" ht="12.0" customHeight="1">
      <c r="B416" s="112"/>
    </row>
    <row r="417" ht="12.0" customHeight="1">
      <c r="B417" s="112"/>
    </row>
    <row r="418" ht="12.0" customHeight="1">
      <c r="B418" s="112"/>
    </row>
    <row r="419" ht="12.0" customHeight="1">
      <c r="B419" s="112"/>
    </row>
    <row r="420" ht="12.0" customHeight="1">
      <c r="B420" s="112"/>
    </row>
    <row r="421" ht="12.0" customHeight="1">
      <c r="B421" s="112"/>
    </row>
    <row r="422" ht="12.0" customHeight="1">
      <c r="B422" s="112"/>
    </row>
    <row r="423" ht="12.0" customHeight="1">
      <c r="B423" s="112"/>
    </row>
    <row r="424" ht="12.0" customHeight="1">
      <c r="B424" s="112"/>
    </row>
    <row r="425" ht="12.0" customHeight="1">
      <c r="B425" s="112"/>
    </row>
    <row r="426" ht="12.0" customHeight="1">
      <c r="B426" s="112"/>
    </row>
    <row r="427" ht="12.0" customHeight="1">
      <c r="B427" s="112"/>
    </row>
    <row r="428" ht="12.0" customHeight="1">
      <c r="B428" s="112"/>
    </row>
    <row r="429" ht="12.0" customHeight="1">
      <c r="B429" s="112"/>
    </row>
    <row r="430" ht="12.0" customHeight="1">
      <c r="B430" s="112"/>
    </row>
    <row r="431" ht="12.0" customHeight="1">
      <c r="B431" s="112"/>
    </row>
    <row r="432" ht="12.0" customHeight="1">
      <c r="B432" s="112"/>
    </row>
    <row r="433" ht="12.0" customHeight="1">
      <c r="B433" s="112"/>
    </row>
    <row r="434" ht="12.0" customHeight="1">
      <c r="B434" s="112"/>
    </row>
    <row r="435" ht="12.0" customHeight="1">
      <c r="B435" s="112"/>
    </row>
    <row r="436" ht="12.0" customHeight="1">
      <c r="B436" s="112"/>
    </row>
    <row r="437" ht="12.0" customHeight="1">
      <c r="B437" s="112"/>
    </row>
    <row r="438" ht="12.0" customHeight="1">
      <c r="B438" s="112"/>
    </row>
    <row r="439" ht="12.0" customHeight="1">
      <c r="B439" s="112"/>
    </row>
    <row r="440" ht="12.0" customHeight="1">
      <c r="B440" s="112"/>
    </row>
    <row r="441" ht="12.0" customHeight="1">
      <c r="B441" s="112"/>
    </row>
    <row r="442" ht="12.0" customHeight="1">
      <c r="B442" s="112"/>
    </row>
    <row r="443" ht="12.0" customHeight="1">
      <c r="B443" s="112"/>
    </row>
    <row r="444" ht="12.0" customHeight="1">
      <c r="B444" s="112"/>
    </row>
    <row r="445" ht="12.0" customHeight="1">
      <c r="B445" s="112"/>
    </row>
    <row r="446" ht="12.0" customHeight="1">
      <c r="B446" s="112"/>
    </row>
    <row r="447" ht="12.0" customHeight="1">
      <c r="B447" s="112"/>
    </row>
    <row r="448" ht="12.0" customHeight="1">
      <c r="B448" s="112"/>
    </row>
    <row r="449" ht="12.0" customHeight="1">
      <c r="B449" s="112"/>
    </row>
    <row r="450" ht="12.0" customHeight="1">
      <c r="B450" s="112"/>
    </row>
    <row r="451" ht="12.0" customHeight="1">
      <c r="B451" s="112"/>
    </row>
    <row r="452" ht="12.0" customHeight="1">
      <c r="B452" s="112"/>
    </row>
    <row r="453" ht="12.0" customHeight="1">
      <c r="B453" s="112"/>
    </row>
    <row r="454" ht="12.0" customHeight="1">
      <c r="B454" s="112"/>
    </row>
    <row r="455" ht="12.0" customHeight="1">
      <c r="B455" s="112"/>
    </row>
    <row r="456" ht="12.0" customHeight="1">
      <c r="B456" s="112"/>
    </row>
    <row r="457" ht="12.0" customHeight="1">
      <c r="B457" s="112"/>
    </row>
    <row r="458" ht="12.0" customHeight="1">
      <c r="B458" s="112"/>
    </row>
    <row r="459" ht="12.0" customHeight="1">
      <c r="B459" s="112"/>
    </row>
    <row r="460" ht="12.0" customHeight="1">
      <c r="B460" s="112"/>
    </row>
    <row r="461" ht="12.0" customHeight="1">
      <c r="B461" s="112"/>
    </row>
    <row r="462" ht="12.0" customHeight="1">
      <c r="B462" s="112"/>
    </row>
    <row r="463" ht="12.0" customHeight="1">
      <c r="B463" s="112"/>
    </row>
    <row r="464" ht="12.0" customHeight="1">
      <c r="B464" s="112"/>
    </row>
    <row r="465" ht="12.0" customHeight="1">
      <c r="B465" s="112"/>
    </row>
    <row r="466" ht="12.0" customHeight="1">
      <c r="B466" s="112"/>
    </row>
    <row r="467" ht="12.0" customHeight="1">
      <c r="B467" s="112"/>
    </row>
    <row r="468" ht="12.0" customHeight="1">
      <c r="B468" s="112"/>
    </row>
    <row r="469" ht="12.0" customHeight="1">
      <c r="B469" s="112"/>
    </row>
    <row r="470" ht="12.0" customHeight="1">
      <c r="B470" s="112"/>
    </row>
    <row r="471" ht="12.0" customHeight="1">
      <c r="B471" s="112"/>
    </row>
    <row r="472" ht="12.0" customHeight="1">
      <c r="B472" s="112"/>
    </row>
    <row r="473" ht="12.0" customHeight="1">
      <c r="B473" s="112"/>
    </row>
    <row r="474" ht="12.0" customHeight="1">
      <c r="B474" s="112"/>
    </row>
    <row r="475" ht="12.0" customHeight="1">
      <c r="B475" s="112"/>
    </row>
    <row r="476" ht="12.0" customHeight="1">
      <c r="B476" s="112"/>
    </row>
    <row r="477" ht="12.0" customHeight="1">
      <c r="B477" s="112"/>
    </row>
    <row r="478" ht="12.0" customHeight="1">
      <c r="B478" s="112"/>
    </row>
    <row r="479" ht="12.0" customHeight="1">
      <c r="B479" s="112"/>
    </row>
    <row r="480" ht="12.0" customHeight="1">
      <c r="B480" s="112"/>
    </row>
    <row r="481" ht="12.0" customHeight="1">
      <c r="B481" s="112"/>
    </row>
    <row r="482" ht="12.0" customHeight="1">
      <c r="B482" s="112"/>
    </row>
    <row r="483" ht="12.0" customHeight="1">
      <c r="B483" s="112"/>
    </row>
    <row r="484" ht="12.0" customHeight="1">
      <c r="B484" s="112"/>
    </row>
    <row r="485" ht="12.0" customHeight="1">
      <c r="B485" s="112"/>
    </row>
    <row r="486" ht="12.0" customHeight="1">
      <c r="B486" s="112"/>
    </row>
    <row r="487" ht="12.0" customHeight="1">
      <c r="B487" s="112"/>
    </row>
    <row r="488" ht="12.0" customHeight="1">
      <c r="B488" s="112"/>
    </row>
    <row r="489" ht="12.0" customHeight="1">
      <c r="B489" s="112"/>
    </row>
    <row r="490" ht="12.0" customHeight="1">
      <c r="B490" s="112"/>
    </row>
    <row r="491" ht="12.0" customHeight="1">
      <c r="B491" s="112"/>
    </row>
    <row r="492" ht="12.0" customHeight="1">
      <c r="B492" s="112"/>
    </row>
    <row r="493" ht="12.0" customHeight="1">
      <c r="B493" s="112"/>
    </row>
    <row r="494" ht="12.0" customHeight="1">
      <c r="B494" s="112"/>
    </row>
    <row r="495" ht="12.0" customHeight="1">
      <c r="B495" s="112"/>
    </row>
    <row r="496" ht="12.0" customHeight="1">
      <c r="B496" s="112"/>
    </row>
    <row r="497" ht="12.0" customHeight="1">
      <c r="B497" s="112"/>
    </row>
    <row r="498" ht="12.0" customHeight="1">
      <c r="B498" s="112"/>
    </row>
    <row r="499" ht="12.0" customHeight="1">
      <c r="B499" s="112"/>
    </row>
    <row r="500" ht="12.0" customHeight="1">
      <c r="B500" s="112"/>
    </row>
    <row r="501" ht="12.0" customHeight="1">
      <c r="B501" s="112"/>
    </row>
    <row r="502" ht="12.0" customHeight="1">
      <c r="B502" s="112"/>
    </row>
    <row r="503" ht="12.0" customHeight="1">
      <c r="B503" s="112"/>
    </row>
    <row r="504" ht="12.0" customHeight="1">
      <c r="B504" s="112"/>
    </row>
    <row r="505" ht="12.0" customHeight="1">
      <c r="B505" s="112"/>
    </row>
    <row r="506" ht="12.0" customHeight="1">
      <c r="B506" s="112"/>
    </row>
    <row r="507" ht="12.0" customHeight="1">
      <c r="B507" s="112"/>
    </row>
    <row r="508" ht="12.0" customHeight="1">
      <c r="B508" s="112"/>
    </row>
    <row r="509" ht="12.0" customHeight="1">
      <c r="B509" s="112"/>
    </row>
    <row r="510" ht="12.0" customHeight="1">
      <c r="B510" s="112"/>
    </row>
    <row r="511" ht="12.0" customHeight="1">
      <c r="B511" s="112"/>
    </row>
    <row r="512" ht="12.0" customHeight="1">
      <c r="B512" s="112"/>
    </row>
    <row r="513" ht="12.0" customHeight="1">
      <c r="B513" s="112"/>
    </row>
    <row r="514" ht="12.0" customHeight="1">
      <c r="B514" s="112"/>
    </row>
    <row r="515" ht="12.0" customHeight="1">
      <c r="B515" s="112"/>
    </row>
    <row r="516" ht="12.0" customHeight="1">
      <c r="B516" s="112"/>
    </row>
    <row r="517" ht="12.0" customHeight="1">
      <c r="B517" s="112"/>
    </row>
    <row r="518" ht="12.0" customHeight="1">
      <c r="B518" s="112"/>
    </row>
    <row r="519" ht="12.0" customHeight="1">
      <c r="B519" s="112"/>
    </row>
    <row r="520" ht="12.0" customHeight="1">
      <c r="B520" s="112"/>
    </row>
    <row r="521" ht="12.0" customHeight="1">
      <c r="B521" s="112"/>
    </row>
    <row r="522" ht="12.0" customHeight="1">
      <c r="B522" s="112"/>
    </row>
    <row r="523" ht="12.0" customHeight="1">
      <c r="B523" s="112"/>
    </row>
    <row r="524" ht="12.0" customHeight="1">
      <c r="B524" s="112"/>
    </row>
    <row r="525" ht="12.0" customHeight="1">
      <c r="B525" s="112"/>
    </row>
    <row r="526" ht="12.0" customHeight="1">
      <c r="B526" s="112"/>
    </row>
    <row r="527" ht="12.0" customHeight="1">
      <c r="B527" s="112"/>
    </row>
    <row r="528" ht="12.0" customHeight="1">
      <c r="B528" s="112"/>
    </row>
    <row r="529" ht="12.0" customHeight="1">
      <c r="B529" s="112"/>
    </row>
    <row r="530" ht="12.0" customHeight="1">
      <c r="B530" s="112"/>
    </row>
    <row r="531" ht="12.0" customHeight="1">
      <c r="B531" s="112"/>
    </row>
    <row r="532" ht="12.0" customHeight="1">
      <c r="B532" s="112"/>
    </row>
    <row r="533" ht="12.0" customHeight="1">
      <c r="B533" s="112"/>
    </row>
    <row r="534" ht="12.0" customHeight="1">
      <c r="B534" s="112"/>
    </row>
    <row r="535" ht="12.0" customHeight="1">
      <c r="B535" s="112"/>
    </row>
    <row r="536" ht="12.0" customHeight="1">
      <c r="B536" s="112"/>
    </row>
    <row r="537" ht="12.0" customHeight="1">
      <c r="B537" s="112"/>
    </row>
    <row r="538" ht="12.0" customHeight="1">
      <c r="B538" s="112"/>
    </row>
    <row r="539" ht="12.0" customHeight="1">
      <c r="B539" s="112"/>
    </row>
    <row r="540" ht="12.0" customHeight="1">
      <c r="B540" s="112"/>
    </row>
    <row r="541" ht="12.0" customHeight="1">
      <c r="B541" s="112"/>
    </row>
    <row r="542" ht="12.0" customHeight="1">
      <c r="B542" s="112"/>
    </row>
    <row r="543" ht="12.0" customHeight="1">
      <c r="B543" s="112"/>
    </row>
    <row r="544" ht="12.0" customHeight="1">
      <c r="B544" s="112"/>
    </row>
    <row r="545" ht="12.0" customHeight="1">
      <c r="B545" s="112"/>
    </row>
    <row r="546" ht="12.0" customHeight="1">
      <c r="B546" s="112"/>
    </row>
    <row r="547" ht="12.0" customHeight="1">
      <c r="B547" s="112"/>
    </row>
    <row r="548" ht="12.0" customHeight="1">
      <c r="B548" s="112"/>
    </row>
    <row r="549" ht="12.0" customHeight="1">
      <c r="B549" s="112"/>
    </row>
    <row r="550" ht="12.0" customHeight="1">
      <c r="B550" s="112"/>
    </row>
    <row r="551" ht="12.0" customHeight="1">
      <c r="B551" s="112"/>
    </row>
    <row r="552" ht="12.0" customHeight="1">
      <c r="B552" s="112"/>
    </row>
    <row r="553" ht="12.0" customHeight="1">
      <c r="B553" s="112"/>
    </row>
    <row r="554" ht="12.0" customHeight="1">
      <c r="B554" s="112"/>
    </row>
    <row r="555" ht="12.0" customHeight="1">
      <c r="B555" s="112"/>
    </row>
    <row r="556" ht="12.0" customHeight="1">
      <c r="B556" s="112"/>
    </row>
    <row r="557" ht="12.0" customHeight="1">
      <c r="B557" s="112"/>
    </row>
    <row r="558" ht="12.0" customHeight="1">
      <c r="B558" s="112"/>
    </row>
    <row r="559" ht="12.0" customHeight="1">
      <c r="B559" s="112"/>
    </row>
    <row r="560" ht="12.0" customHeight="1">
      <c r="B560" s="112"/>
    </row>
    <row r="561" ht="12.0" customHeight="1">
      <c r="B561" s="112"/>
    </row>
    <row r="562" ht="12.0" customHeight="1">
      <c r="B562" s="112"/>
    </row>
    <row r="563" ht="12.0" customHeight="1">
      <c r="B563" s="112"/>
    </row>
    <row r="564" ht="12.0" customHeight="1">
      <c r="B564" s="112"/>
    </row>
    <row r="565" ht="12.0" customHeight="1">
      <c r="B565" s="112"/>
    </row>
    <row r="566" ht="12.0" customHeight="1">
      <c r="B566" s="112"/>
    </row>
    <row r="567" ht="12.0" customHeight="1">
      <c r="B567" s="112"/>
    </row>
    <row r="568" ht="12.0" customHeight="1">
      <c r="B568" s="112"/>
    </row>
    <row r="569" ht="12.0" customHeight="1">
      <c r="B569" s="112"/>
    </row>
    <row r="570" ht="12.0" customHeight="1">
      <c r="B570" s="112"/>
    </row>
    <row r="571" ht="12.0" customHeight="1">
      <c r="B571" s="112"/>
    </row>
    <row r="572" ht="12.0" customHeight="1">
      <c r="B572" s="112"/>
    </row>
    <row r="573" ht="12.0" customHeight="1">
      <c r="B573" s="112"/>
    </row>
    <row r="574" ht="12.0" customHeight="1">
      <c r="B574" s="112"/>
    </row>
    <row r="575" ht="12.0" customHeight="1">
      <c r="B575" s="112"/>
    </row>
    <row r="576" ht="12.0" customHeight="1">
      <c r="B576" s="112"/>
    </row>
    <row r="577" ht="12.0" customHeight="1">
      <c r="B577" s="112"/>
    </row>
    <row r="578" ht="12.0" customHeight="1">
      <c r="B578" s="112"/>
    </row>
    <row r="579" ht="12.0" customHeight="1">
      <c r="B579" s="112"/>
    </row>
    <row r="580" ht="12.0" customHeight="1">
      <c r="B580" s="112"/>
    </row>
    <row r="581" ht="12.0" customHeight="1">
      <c r="B581" s="112"/>
    </row>
    <row r="582" ht="12.0" customHeight="1">
      <c r="B582" s="112"/>
    </row>
    <row r="583" ht="12.0" customHeight="1">
      <c r="B583" s="112"/>
    </row>
    <row r="584" ht="12.0" customHeight="1">
      <c r="B584" s="112"/>
    </row>
    <row r="585" ht="12.0" customHeight="1">
      <c r="B585" s="112"/>
    </row>
    <row r="586" ht="12.0" customHeight="1">
      <c r="B586" s="112"/>
    </row>
    <row r="587" ht="12.0" customHeight="1">
      <c r="B587" s="112"/>
    </row>
    <row r="588" ht="12.0" customHeight="1">
      <c r="B588" s="112"/>
    </row>
    <row r="589" ht="12.0" customHeight="1">
      <c r="B589" s="112"/>
    </row>
    <row r="590" ht="12.0" customHeight="1">
      <c r="B590" s="112"/>
    </row>
    <row r="591" ht="12.0" customHeight="1">
      <c r="B591" s="112"/>
    </row>
    <row r="592" ht="12.0" customHeight="1">
      <c r="B592" s="112"/>
    </row>
    <row r="593" ht="12.0" customHeight="1">
      <c r="B593" s="112"/>
    </row>
    <row r="594" ht="12.0" customHeight="1">
      <c r="B594" s="112"/>
    </row>
    <row r="595" ht="12.0" customHeight="1">
      <c r="B595" s="112"/>
    </row>
    <row r="596" ht="12.0" customHeight="1">
      <c r="B596" s="112"/>
    </row>
    <row r="597" ht="12.0" customHeight="1">
      <c r="B597" s="112"/>
    </row>
    <row r="598" ht="12.0" customHeight="1">
      <c r="B598" s="112"/>
    </row>
    <row r="599" ht="12.0" customHeight="1">
      <c r="B599" s="112"/>
    </row>
    <row r="600" ht="12.0" customHeight="1">
      <c r="B600" s="112"/>
    </row>
    <row r="601" ht="12.0" customHeight="1">
      <c r="B601" s="112"/>
    </row>
    <row r="602" ht="12.0" customHeight="1">
      <c r="B602" s="112"/>
    </row>
    <row r="603" ht="12.0" customHeight="1">
      <c r="B603" s="112"/>
    </row>
    <row r="604" ht="12.0" customHeight="1">
      <c r="B604" s="112"/>
    </row>
    <row r="605" ht="12.0" customHeight="1">
      <c r="B605" s="112"/>
    </row>
    <row r="606" ht="12.0" customHeight="1">
      <c r="B606" s="112"/>
    </row>
    <row r="607" ht="12.0" customHeight="1">
      <c r="B607" s="112"/>
    </row>
    <row r="608" ht="12.0" customHeight="1">
      <c r="B608" s="112"/>
    </row>
    <row r="609" ht="12.0" customHeight="1">
      <c r="B609" s="112"/>
    </row>
    <row r="610" ht="12.0" customHeight="1">
      <c r="B610" s="112"/>
    </row>
    <row r="611" ht="12.0" customHeight="1">
      <c r="B611" s="112"/>
    </row>
    <row r="612" ht="12.0" customHeight="1">
      <c r="B612" s="112"/>
    </row>
    <row r="613" ht="12.0" customHeight="1">
      <c r="B613" s="112"/>
    </row>
    <row r="614" ht="12.0" customHeight="1">
      <c r="B614" s="112"/>
    </row>
    <row r="615" ht="12.0" customHeight="1">
      <c r="B615" s="112"/>
    </row>
    <row r="616" ht="12.0" customHeight="1">
      <c r="B616" s="112"/>
    </row>
    <row r="617" ht="12.0" customHeight="1">
      <c r="B617" s="112"/>
    </row>
    <row r="618" ht="12.0" customHeight="1">
      <c r="B618" s="112"/>
    </row>
    <row r="619" ht="12.0" customHeight="1">
      <c r="B619" s="112"/>
    </row>
    <row r="620" ht="12.0" customHeight="1">
      <c r="B620" s="112"/>
    </row>
    <row r="621" ht="12.0" customHeight="1">
      <c r="B621" s="112"/>
    </row>
    <row r="622" ht="12.0" customHeight="1">
      <c r="B622" s="112"/>
    </row>
    <row r="623" ht="12.0" customHeight="1">
      <c r="B623" s="112"/>
    </row>
    <row r="624" ht="12.0" customHeight="1">
      <c r="B624" s="112"/>
    </row>
    <row r="625" ht="12.0" customHeight="1">
      <c r="B625" s="112"/>
    </row>
    <row r="626" ht="12.0" customHeight="1">
      <c r="B626" s="112"/>
    </row>
    <row r="627" ht="12.0" customHeight="1">
      <c r="B627" s="112"/>
    </row>
    <row r="628" ht="12.0" customHeight="1">
      <c r="B628" s="112"/>
    </row>
    <row r="629" ht="12.0" customHeight="1">
      <c r="B629" s="112"/>
    </row>
    <row r="630" ht="12.0" customHeight="1">
      <c r="B630" s="112"/>
    </row>
    <row r="631" ht="12.0" customHeight="1">
      <c r="B631" s="112"/>
    </row>
    <row r="632" ht="12.0" customHeight="1">
      <c r="B632" s="112"/>
    </row>
    <row r="633" ht="12.0" customHeight="1">
      <c r="B633" s="112"/>
    </row>
    <row r="634" ht="12.0" customHeight="1">
      <c r="B634" s="112"/>
    </row>
    <row r="635" ht="12.0" customHeight="1">
      <c r="B635" s="112"/>
    </row>
    <row r="636" ht="12.0" customHeight="1">
      <c r="B636" s="112"/>
    </row>
    <row r="637" ht="12.0" customHeight="1">
      <c r="B637" s="112"/>
    </row>
    <row r="638" ht="12.0" customHeight="1">
      <c r="B638" s="112"/>
    </row>
    <row r="639" ht="12.0" customHeight="1">
      <c r="B639" s="112"/>
    </row>
    <row r="640" ht="12.0" customHeight="1">
      <c r="B640" s="112"/>
    </row>
    <row r="641" ht="12.0" customHeight="1">
      <c r="B641" s="112"/>
    </row>
    <row r="642" ht="12.0" customHeight="1">
      <c r="B642" s="112"/>
    </row>
    <row r="643" ht="12.0" customHeight="1">
      <c r="B643" s="112"/>
    </row>
    <row r="644" ht="12.0" customHeight="1">
      <c r="B644" s="112"/>
    </row>
    <row r="645" ht="12.0" customHeight="1">
      <c r="B645" s="112"/>
    </row>
    <row r="646" ht="12.0" customHeight="1">
      <c r="B646" s="112"/>
    </row>
    <row r="647" ht="12.0" customHeight="1">
      <c r="B647" s="112"/>
    </row>
    <row r="648" ht="12.0" customHeight="1">
      <c r="B648" s="112"/>
    </row>
    <row r="649" ht="12.0" customHeight="1">
      <c r="B649" s="112"/>
    </row>
    <row r="650" ht="12.0" customHeight="1">
      <c r="B650" s="112"/>
    </row>
    <row r="651" ht="12.0" customHeight="1">
      <c r="B651" s="112"/>
    </row>
    <row r="652" ht="12.0" customHeight="1">
      <c r="B652" s="112"/>
    </row>
    <row r="653" ht="12.0" customHeight="1">
      <c r="B653" s="112"/>
    </row>
    <row r="654" ht="12.0" customHeight="1">
      <c r="B654" s="112"/>
    </row>
    <row r="655" ht="12.0" customHeight="1">
      <c r="B655" s="112"/>
    </row>
    <row r="656" ht="12.0" customHeight="1">
      <c r="B656" s="112"/>
    </row>
    <row r="657" ht="12.0" customHeight="1">
      <c r="B657" s="112"/>
    </row>
    <row r="658" ht="12.0" customHeight="1">
      <c r="B658" s="112"/>
    </row>
    <row r="659" ht="12.0" customHeight="1">
      <c r="B659" s="112"/>
    </row>
    <row r="660" ht="12.0" customHeight="1">
      <c r="B660" s="112"/>
    </row>
    <row r="661" ht="12.0" customHeight="1">
      <c r="B661" s="112"/>
    </row>
    <row r="662" ht="12.0" customHeight="1">
      <c r="B662" s="112"/>
    </row>
    <row r="663" ht="12.0" customHeight="1">
      <c r="B663" s="112"/>
    </row>
    <row r="664" ht="12.0" customHeight="1">
      <c r="B664" s="112"/>
    </row>
    <row r="665" ht="12.0" customHeight="1">
      <c r="B665" s="112"/>
    </row>
    <row r="666" ht="12.0" customHeight="1">
      <c r="B666" s="112"/>
    </row>
    <row r="667" ht="12.0" customHeight="1">
      <c r="B667" s="112"/>
    </row>
    <row r="668" ht="12.0" customHeight="1">
      <c r="B668" s="112"/>
    </row>
    <row r="669" ht="12.0" customHeight="1">
      <c r="B669" s="112"/>
    </row>
    <row r="670" ht="12.0" customHeight="1">
      <c r="B670" s="112"/>
    </row>
    <row r="671" ht="12.0" customHeight="1">
      <c r="B671" s="112"/>
    </row>
    <row r="672" ht="12.0" customHeight="1">
      <c r="B672" s="112"/>
    </row>
    <row r="673" ht="12.0" customHeight="1">
      <c r="B673" s="112"/>
    </row>
    <row r="674" ht="12.0" customHeight="1">
      <c r="B674" s="112"/>
    </row>
    <row r="675" ht="12.0" customHeight="1">
      <c r="B675" s="112"/>
    </row>
    <row r="676" ht="12.0" customHeight="1">
      <c r="B676" s="112"/>
    </row>
    <row r="677" ht="12.0" customHeight="1">
      <c r="B677" s="112"/>
    </row>
    <row r="678" ht="12.0" customHeight="1">
      <c r="B678" s="112"/>
    </row>
    <row r="679" ht="12.0" customHeight="1">
      <c r="B679" s="112"/>
    </row>
    <row r="680" ht="12.0" customHeight="1">
      <c r="B680" s="112"/>
    </row>
    <row r="681" ht="12.0" customHeight="1">
      <c r="B681" s="112"/>
    </row>
    <row r="682" ht="12.0" customHeight="1">
      <c r="B682" s="112"/>
    </row>
    <row r="683" ht="12.0" customHeight="1">
      <c r="B683" s="112"/>
    </row>
    <row r="684" ht="12.0" customHeight="1">
      <c r="B684" s="112"/>
    </row>
    <row r="685" ht="12.0" customHeight="1">
      <c r="B685" s="112"/>
    </row>
    <row r="686" ht="12.0" customHeight="1">
      <c r="B686" s="112"/>
    </row>
    <row r="687" ht="12.0" customHeight="1">
      <c r="B687" s="112"/>
    </row>
    <row r="688" ht="12.0" customHeight="1">
      <c r="B688" s="112"/>
    </row>
    <row r="689" ht="12.0" customHeight="1">
      <c r="B689" s="112"/>
    </row>
    <row r="690" ht="12.0" customHeight="1">
      <c r="B690" s="112"/>
    </row>
    <row r="691" ht="12.0" customHeight="1">
      <c r="B691" s="112"/>
    </row>
    <row r="692" ht="12.0" customHeight="1">
      <c r="B692" s="112"/>
    </row>
    <row r="693" ht="12.0" customHeight="1">
      <c r="B693" s="112"/>
    </row>
    <row r="694" ht="12.0" customHeight="1">
      <c r="B694" s="112"/>
    </row>
    <row r="695" ht="12.0" customHeight="1">
      <c r="B695" s="112"/>
    </row>
    <row r="696" ht="12.0" customHeight="1">
      <c r="B696" s="112"/>
    </row>
    <row r="697" ht="12.0" customHeight="1">
      <c r="B697" s="112"/>
    </row>
    <row r="698" ht="12.0" customHeight="1">
      <c r="B698" s="112"/>
    </row>
    <row r="699" ht="12.0" customHeight="1">
      <c r="B699" s="112"/>
    </row>
    <row r="700" ht="12.0" customHeight="1">
      <c r="B700" s="112"/>
    </row>
    <row r="701" ht="12.0" customHeight="1">
      <c r="B701" s="112"/>
    </row>
    <row r="702" ht="12.0" customHeight="1">
      <c r="B702" s="112"/>
    </row>
    <row r="703" ht="12.0" customHeight="1">
      <c r="B703" s="112"/>
    </row>
    <row r="704" ht="12.0" customHeight="1">
      <c r="B704" s="112"/>
    </row>
    <row r="705" ht="12.0" customHeight="1">
      <c r="B705" s="112"/>
    </row>
    <row r="706" ht="12.0" customHeight="1">
      <c r="B706" s="112"/>
    </row>
    <row r="707" ht="12.0" customHeight="1">
      <c r="B707" s="112"/>
    </row>
    <row r="708" ht="12.0" customHeight="1">
      <c r="B708" s="112"/>
    </row>
    <row r="709" ht="12.0" customHeight="1">
      <c r="B709" s="112"/>
    </row>
    <row r="710" ht="12.0" customHeight="1">
      <c r="B710" s="112"/>
    </row>
    <row r="711" ht="12.0" customHeight="1">
      <c r="B711" s="112"/>
    </row>
    <row r="712" ht="12.0" customHeight="1">
      <c r="B712" s="112"/>
    </row>
    <row r="713" ht="12.0" customHeight="1">
      <c r="B713" s="112"/>
    </row>
    <row r="714" ht="12.0" customHeight="1">
      <c r="B714" s="112"/>
    </row>
    <row r="715" ht="12.0" customHeight="1">
      <c r="B715" s="112"/>
    </row>
    <row r="716" ht="12.0" customHeight="1">
      <c r="B716" s="112"/>
    </row>
    <row r="717" ht="12.0" customHeight="1">
      <c r="B717" s="112"/>
    </row>
    <row r="718" ht="12.0" customHeight="1">
      <c r="B718" s="112"/>
    </row>
    <row r="719" ht="12.0" customHeight="1">
      <c r="B719" s="112"/>
    </row>
    <row r="720" ht="12.0" customHeight="1">
      <c r="B720" s="112"/>
    </row>
    <row r="721" ht="12.0" customHeight="1">
      <c r="B721" s="112"/>
    </row>
    <row r="722" ht="12.0" customHeight="1">
      <c r="B722" s="112"/>
    </row>
    <row r="723" ht="12.0" customHeight="1">
      <c r="B723" s="112"/>
    </row>
    <row r="724" ht="12.0" customHeight="1">
      <c r="B724" s="112"/>
    </row>
    <row r="725" ht="12.0" customHeight="1">
      <c r="B725" s="112"/>
    </row>
    <row r="726" ht="12.0" customHeight="1">
      <c r="B726" s="112"/>
    </row>
    <row r="727" ht="12.0" customHeight="1">
      <c r="B727" s="112"/>
    </row>
    <row r="728" ht="12.0" customHeight="1">
      <c r="B728" s="112"/>
    </row>
    <row r="729" ht="12.0" customHeight="1">
      <c r="B729" s="112"/>
    </row>
    <row r="730" ht="12.0" customHeight="1">
      <c r="B730" s="112"/>
    </row>
    <row r="731" ht="12.0" customHeight="1">
      <c r="B731" s="112"/>
    </row>
    <row r="732" ht="12.0" customHeight="1">
      <c r="B732" s="112"/>
    </row>
    <row r="733" ht="12.0" customHeight="1">
      <c r="B733" s="112"/>
    </row>
    <row r="734" ht="12.0" customHeight="1">
      <c r="B734" s="112"/>
    </row>
    <row r="735" ht="12.0" customHeight="1">
      <c r="B735" s="112"/>
    </row>
    <row r="736" ht="12.0" customHeight="1">
      <c r="B736" s="112"/>
    </row>
    <row r="737" ht="12.0" customHeight="1">
      <c r="B737" s="112"/>
    </row>
    <row r="738" ht="12.0" customHeight="1">
      <c r="B738" s="112"/>
    </row>
    <row r="739" ht="12.0" customHeight="1">
      <c r="B739" s="112"/>
    </row>
    <row r="740" ht="12.0" customHeight="1">
      <c r="B740" s="112"/>
    </row>
    <row r="741" ht="12.0" customHeight="1">
      <c r="B741" s="112"/>
    </row>
    <row r="742" ht="12.0" customHeight="1">
      <c r="B742" s="112"/>
    </row>
    <row r="743" ht="12.0" customHeight="1">
      <c r="B743" s="112"/>
    </row>
    <row r="744" ht="12.0" customHeight="1">
      <c r="B744" s="112"/>
    </row>
    <row r="745" ht="12.0" customHeight="1">
      <c r="B745" s="112"/>
    </row>
    <row r="746" ht="12.0" customHeight="1">
      <c r="B746" s="112"/>
    </row>
    <row r="747" ht="12.0" customHeight="1">
      <c r="B747" s="112"/>
    </row>
    <row r="748" ht="12.0" customHeight="1">
      <c r="B748" s="112"/>
    </row>
    <row r="749" ht="12.0" customHeight="1">
      <c r="B749" s="112"/>
    </row>
    <row r="750" ht="12.0" customHeight="1">
      <c r="B750" s="112"/>
    </row>
    <row r="751" ht="12.0" customHeight="1">
      <c r="B751" s="112"/>
    </row>
    <row r="752" ht="12.0" customHeight="1">
      <c r="B752" s="112"/>
    </row>
    <row r="753" ht="12.0" customHeight="1">
      <c r="B753" s="112"/>
    </row>
    <row r="754" ht="12.0" customHeight="1">
      <c r="B754" s="112"/>
    </row>
    <row r="755" ht="12.0" customHeight="1">
      <c r="B755" s="112"/>
    </row>
    <row r="756" ht="12.0" customHeight="1">
      <c r="B756" s="112"/>
    </row>
    <row r="757" ht="12.0" customHeight="1">
      <c r="B757" s="112"/>
    </row>
    <row r="758" ht="12.0" customHeight="1">
      <c r="B758" s="112"/>
    </row>
    <row r="759" ht="12.0" customHeight="1">
      <c r="B759" s="112"/>
    </row>
    <row r="760" ht="12.0" customHeight="1">
      <c r="B760" s="112"/>
    </row>
    <row r="761" ht="12.0" customHeight="1">
      <c r="B761" s="112"/>
    </row>
    <row r="762" ht="12.0" customHeight="1">
      <c r="B762" s="112"/>
    </row>
    <row r="763" ht="12.0" customHeight="1">
      <c r="B763" s="112"/>
    </row>
    <row r="764" ht="12.0" customHeight="1">
      <c r="B764" s="112"/>
    </row>
    <row r="765" ht="12.0" customHeight="1">
      <c r="B765" s="112"/>
    </row>
    <row r="766" ht="12.0" customHeight="1">
      <c r="B766" s="112"/>
    </row>
    <row r="767" ht="12.0" customHeight="1">
      <c r="B767" s="112"/>
    </row>
    <row r="768" ht="12.0" customHeight="1">
      <c r="B768" s="112"/>
    </row>
    <row r="769" ht="12.0" customHeight="1">
      <c r="B769" s="112"/>
    </row>
    <row r="770" ht="12.0" customHeight="1">
      <c r="B770" s="112"/>
    </row>
    <row r="771" ht="12.0" customHeight="1">
      <c r="B771" s="112"/>
    </row>
    <row r="772" ht="12.0" customHeight="1">
      <c r="B772" s="112"/>
    </row>
    <row r="773" ht="12.0" customHeight="1">
      <c r="B773" s="112"/>
    </row>
    <row r="774" ht="12.0" customHeight="1">
      <c r="B774" s="112"/>
    </row>
    <row r="775" ht="12.0" customHeight="1">
      <c r="B775" s="112"/>
    </row>
    <row r="776" ht="12.0" customHeight="1">
      <c r="B776" s="112"/>
    </row>
    <row r="777" ht="12.0" customHeight="1">
      <c r="B777" s="112"/>
    </row>
    <row r="778" ht="12.0" customHeight="1">
      <c r="B778" s="112"/>
    </row>
    <row r="779" ht="12.0" customHeight="1">
      <c r="B779" s="112"/>
    </row>
    <row r="780" ht="12.0" customHeight="1">
      <c r="B780" s="112"/>
    </row>
    <row r="781" ht="12.0" customHeight="1">
      <c r="B781" s="112"/>
    </row>
    <row r="782" ht="12.0" customHeight="1">
      <c r="B782" s="112"/>
    </row>
    <row r="783" ht="12.0" customHeight="1">
      <c r="B783" s="112"/>
    </row>
    <row r="784" ht="12.0" customHeight="1">
      <c r="B784" s="112"/>
    </row>
    <row r="785" ht="12.0" customHeight="1">
      <c r="B785" s="112"/>
    </row>
    <row r="786" ht="12.0" customHeight="1">
      <c r="B786" s="112"/>
    </row>
    <row r="787" ht="12.0" customHeight="1">
      <c r="B787" s="112"/>
    </row>
    <row r="788" ht="12.0" customHeight="1">
      <c r="B788" s="112"/>
    </row>
    <row r="789" ht="12.0" customHeight="1">
      <c r="B789" s="112"/>
    </row>
    <row r="790" ht="12.0" customHeight="1">
      <c r="B790" s="112"/>
    </row>
    <row r="791" ht="12.0" customHeight="1">
      <c r="B791" s="112"/>
    </row>
    <row r="792" ht="12.0" customHeight="1">
      <c r="B792" s="112"/>
    </row>
    <row r="793" ht="12.0" customHeight="1">
      <c r="B793" s="112"/>
    </row>
    <row r="794" ht="12.0" customHeight="1">
      <c r="B794" s="112"/>
    </row>
    <row r="795" ht="12.0" customHeight="1">
      <c r="B795" s="112"/>
    </row>
    <row r="796" ht="12.0" customHeight="1">
      <c r="B796" s="112"/>
    </row>
    <row r="797" ht="12.0" customHeight="1">
      <c r="B797" s="112"/>
    </row>
    <row r="798" ht="12.0" customHeight="1">
      <c r="B798" s="112"/>
    </row>
    <row r="799" ht="12.0" customHeight="1">
      <c r="B799" s="112"/>
    </row>
    <row r="800" ht="12.0" customHeight="1">
      <c r="B800" s="112"/>
    </row>
    <row r="801" ht="12.0" customHeight="1">
      <c r="B801" s="112"/>
    </row>
    <row r="802" ht="12.0" customHeight="1">
      <c r="B802" s="112"/>
    </row>
    <row r="803" ht="12.0" customHeight="1">
      <c r="B803" s="112"/>
    </row>
    <row r="804" ht="12.0" customHeight="1">
      <c r="B804" s="112"/>
    </row>
    <row r="805" ht="12.0" customHeight="1">
      <c r="B805" s="112"/>
    </row>
    <row r="806" ht="12.0" customHeight="1">
      <c r="B806" s="112"/>
    </row>
    <row r="807" ht="12.0" customHeight="1">
      <c r="B807" s="112"/>
    </row>
    <row r="808" ht="12.0" customHeight="1">
      <c r="B808" s="112"/>
    </row>
    <row r="809" ht="12.0" customHeight="1">
      <c r="B809" s="112"/>
    </row>
    <row r="810" ht="12.0" customHeight="1">
      <c r="B810" s="112"/>
    </row>
    <row r="811" ht="12.0" customHeight="1">
      <c r="B811" s="112"/>
    </row>
    <row r="812" ht="12.0" customHeight="1">
      <c r="B812" s="112"/>
    </row>
    <row r="813" ht="12.0" customHeight="1">
      <c r="B813" s="112"/>
    </row>
    <row r="814" ht="12.0" customHeight="1">
      <c r="B814" s="112"/>
    </row>
    <row r="815" ht="12.0" customHeight="1">
      <c r="B815" s="112"/>
    </row>
    <row r="816" ht="12.0" customHeight="1">
      <c r="B816" s="112"/>
    </row>
    <row r="817" ht="12.0" customHeight="1">
      <c r="B817" s="112"/>
    </row>
    <row r="818" ht="12.0" customHeight="1">
      <c r="B818" s="112"/>
    </row>
    <row r="819" ht="12.0" customHeight="1">
      <c r="B819" s="112"/>
    </row>
    <row r="820" ht="12.0" customHeight="1">
      <c r="B820" s="112"/>
    </row>
    <row r="821" ht="12.0" customHeight="1">
      <c r="B821" s="112"/>
    </row>
    <row r="822" ht="12.0" customHeight="1">
      <c r="B822" s="112"/>
    </row>
    <row r="823" ht="12.0" customHeight="1">
      <c r="B823" s="112"/>
    </row>
    <row r="824" ht="12.0" customHeight="1">
      <c r="B824" s="112"/>
    </row>
    <row r="825" ht="12.0" customHeight="1">
      <c r="B825" s="112"/>
    </row>
    <row r="826" ht="12.0" customHeight="1">
      <c r="B826" s="112"/>
    </row>
    <row r="827" ht="12.0" customHeight="1">
      <c r="B827" s="112"/>
    </row>
    <row r="828" ht="12.0" customHeight="1">
      <c r="B828" s="112"/>
    </row>
    <row r="829" ht="12.0" customHeight="1">
      <c r="B829" s="112"/>
    </row>
    <row r="830" ht="12.0" customHeight="1">
      <c r="B830" s="112"/>
    </row>
    <row r="831" ht="12.0" customHeight="1">
      <c r="B831" s="112"/>
    </row>
    <row r="832" ht="12.0" customHeight="1">
      <c r="B832" s="112"/>
    </row>
    <row r="833" ht="12.0" customHeight="1">
      <c r="B833" s="112"/>
    </row>
    <row r="834" ht="12.0" customHeight="1">
      <c r="B834" s="112"/>
    </row>
    <row r="835" ht="12.0" customHeight="1">
      <c r="B835" s="112"/>
    </row>
    <row r="836" ht="12.0" customHeight="1">
      <c r="B836" s="112"/>
    </row>
    <row r="837" ht="12.0" customHeight="1">
      <c r="B837" s="112"/>
    </row>
    <row r="838" ht="12.0" customHeight="1">
      <c r="B838" s="112"/>
    </row>
    <row r="839" ht="12.0" customHeight="1">
      <c r="B839" s="112"/>
    </row>
    <row r="840" ht="12.0" customHeight="1">
      <c r="B840" s="112"/>
    </row>
    <row r="841" ht="12.0" customHeight="1">
      <c r="B841" s="112"/>
    </row>
    <row r="842" ht="12.0" customHeight="1">
      <c r="B842" s="112"/>
    </row>
    <row r="843" ht="12.0" customHeight="1">
      <c r="B843" s="112"/>
    </row>
    <row r="844" ht="12.0" customHeight="1">
      <c r="B844" s="112"/>
    </row>
    <row r="845" ht="12.0" customHeight="1">
      <c r="B845" s="112"/>
    </row>
    <row r="846" ht="12.0" customHeight="1">
      <c r="B846" s="112"/>
    </row>
    <row r="847" ht="12.0" customHeight="1">
      <c r="B847" s="112"/>
    </row>
    <row r="848" ht="12.0" customHeight="1">
      <c r="B848" s="112"/>
    </row>
    <row r="849" ht="12.0" customHeight="1">
      <c r="B849" s="112"/>
    </row>
    <row r="850" ht="12.0" customHeight="1">
      <c r="B850" s="112"/>
    </row>
    <row r="851" ht="12.0" customHeight="1">
      <c r="B851" s="112"/>
    </row>
    <row r="852" ht="12.0" customHeight="1">
      <c r="B852" s="112"/>
    </row>
    <row r="853" ht="12.0" customHeight="1">
      <c r="B853" s="112"/>
    </row>
    <row r="854" ht="12.0" customHeight="1">
      <c r="B854" s="112"/>
    </row>
    <row r="855" ht="12.0" customHeight="1">
      <c r="B855" s="112"/>
    </row>
    <row r="856" ht="12.0" customHeight="1">
      <c r="B856" s="112"/>
    </row>
    <row r="857" ht="12.0" customHeight="1">
      <c r="B857" s="112"/>
    </row>
    <row r="858" ht="12.0" customHeight="1">
      <c r="B858" s="112"/>
    </row>
    <row r="859" ht="12.0" customHeight="1">
      <c r="B859" s="112"/>
    </row>
    <row r="860" ht="12.0" customHeight="1">
      <c r="B860" s="112"/>
    </row>
    <row r="861" ht="12.0" customHeight="1">
      <c r="B861" s="112"/>
    </row>
    <row r="862" ht="12.0" customHeight="1">
      <c r="B862" s="112"/>
    </row>
    <row r="863" ht="12.0" customHeight="1">
      <c r="B863" s="112"/>
    </row>
    <row r="864" ht="12.0" customHeight="1">
      <c r="B864" s="112"/>
    </row>
    <row r="865" ht="12.0" customHeight="1">
      <c r="B865" s="112"/>
    </row>
    <row r="866" ht="12.0" customHeight="1">
      <c r="B866" s="112"/>
    </row>
    <row r="867" ht="12.0" customHeight="1">
      <c r="B867" s="112"/>
    </row>
    <row r="868" ht="12.0" customHeight="1">
      <c r="B868" s="112"/>
    </row>
    <row r="869" ht="12.0" customHeight="1">
      <c r="B869" s="112"/>
    </row>
    <row r="870" ht="12.0" customHeight="1">
      <c r="B870" s="112"/>
    </row>
    <row r="871" ht="12.0" customHeight="1">
      <c r="B871" s="112"/>
    </row>
    <row r="872" ht="12.0" customHeight="1">
      <c r="B872" s="112"/>
    </row>
    <row r="873" ht="12.0" customHeight="1">
      <c r="B873" s="112"/>
    </row>
    <row r="874" ht="12.0" customHeight="1">
      <c r="B874" s="112"/>
    </row>
    <row r="875" ht="12.0" customHeight="1">
      <c r="B875" s="112"/>
    </row>
    <row r="876" ht="12.0" customHeight="1">
      <c r="B876" s="112"/>
    </row>
    <row r="877" ht="12.0" customHeight="1">
      <c r="B877" s="112"/>
    </row>
    <row r="878" ht="12.0" customHeight="1">
      <c r="B878" s="112"/>
    </row>
    <row r="879" ht="12.0" customHeight="1">
      <c r="B879" s="112"/>
    </row>
    <row r="880" ht="12.0" customHeight="1">
      <c r="B880" s="112"/>
    </row>
    <row r="881" ht="12.0" customHeight="1">
      <c r="B881" s="112"/>
    </row>
    <row r="882" ht="12.0" customHeight="1">
      <c r="B882" s="112"/>
    </row>
    <row r="883" ht="12.0" customHeight="1">
      <c r="B883" s="112"/>
    </row>
    <row r="884" ht="12.0" customHeight="1">
      <c r="B884" s="112"/>
    </row>
    <row r="885" ht="12.0" customHeight="1">
      <c r="B885" s="112"/>
    </row>
    <row r="886" ht="12.0" customHeight="1">
      <c r="B886" s="112"/>
    </row>
    <row r="887" ht="12.0" customHeight="1">
      <c r="B887" s="112"/>
    </row>
    <row r="888" ht="12.0" customHeight="1">
      <c r="B888" s="112"/>
    </row>
    <row r="889" ht="12.0" customHeight="1">
      <c r="B889" s="112"/>
    </row>
    <row r="890" ht="12.0" customHeight="1">
      <c r="B890" s="112"/>
    </row>
    <row r="891" ht="12.0" customHeight="1">
      <c r="B891" s="112"/>
    </row>
    <row r="892" ht="12.0" customHeight="1">
      <c r="B892" s="112"/>
    </row>
    <row r="893" ht="12.0" customHeight="1">
      <c r="B893" s="112"/>
    </row>
    <row r="894" ht="12.0" customHeight="1">
      <c r="B894" s="112"/>
    </row>
    <row r="895" ht="12.0" customHeight="1">
      <c r="B895" s="112"/>
    </row>
    <row r="896" ht="12.0" customHeight="1">
      <c r="B896" s="112"/>
    </row>
    <row r="897" ht="12.0" customHeight="1">
      <c r="B897" s="112"/>
    </row>
    <row r="898" ht="12.0" customHeight="1">
      <c r="B898" s="112"/>
    </row>
    <row r="899" ht="12.0" customHeight="1">
      <c r="B899" s="112"/>
    </row>
    <row r="900" ht="12.0" customHeight="1">
      <c r="B900" s="112"/>
    </row>
    <row r="901" ht="12.0" customHeight="1">
      <c r="B901" s="112"/>
    </row>
    <row r="902" ht="12.0" customHeight="1">
      <c r="B902" s="112"/>
    </row>
    <row r="903" ht="12.0" customHeight="1">
      <c r="B903" s="112"/>
    </row>
    <row r="904" ht="12.0" customHeight="1">
      <c r="B904" s="112"/>
    </row>
    <row r="905" ht="12.0" customHeight="1">
      <c r="B905" s="112"/>
    </row>
    <row r="906" ht="12.0" customHeight="1">
      <c r="B906" s="112"/>
    </row>
    <row r="907" ht="12.0" customHeight="1">
      <c r="B907" s="112"/>
    </row>
    <row r="908" ht="12.0" customHeight="1">
      <c r="B908" s="112"/>
    </row>
    <row r="909" ht="12.0" customHeight="1">
      <c r="B909" s="112"/>
    </row>
    <row r="910" ht="12.0" customHeight="1">
      <c r="B910" s="112"/>
    </row>
    <row r="911" ht="12.0" customHeight="1">
      <c r="B911" s="112"/>
    </row>
    <row r="912" ht="12.0" customHeight="1">
      <c r="B912" s="112"/>
    </row>
    <row r="913" ht="12.0" customHeight="1">
      <c r="B913" s="112"/>
    </row>
    <row r="914" ht="12.0" customHeight="1">
      <c r="B914" s="112"/>
    </row>
    <row r="915" ht="12.0" customHeight="1">
      <c r="B915" s="112"/>
    </row>
    <row r="916" ht="12.0" customHeight="1">
      <c r="B916" s="112"/>
    </row>
    <row r="917" ht="12.0" customHeight="1">
      <c r="B917" s="112"/>
    </row>
    <row r="918" ht="12.0" customHeight="1">
      <c r="B918" s="112"/>
    </row>
    <row r="919" ht="12.0" customHeight="1">
      <c r="B919" s="112"/>
    </row>
    <row r="920" ht="12.0" customHeight="1">
      <c r="B920" s="112"/>
    </row>
    <row r="921" ht="12.0" customHeight="1">
      <c r="B921" s="112"/>
    </row>
    <row r="922" ht="12.0" customHeight="1">
      <c r="B922" s="112"/>
    </row>
    <row r="923" ht="12.0" customHeight="1">
      <c r="B923" s="112"/>
    </row>
    <row r="924" ht="12.0" customHeight="1">
      <c r="B924" s="112"/>
    </row>
    <row r="925" ht="12.0" customHeight="1">
      <c r="B925" s="112"/>
    </row>
    <row r="926" ht="12.0" customHeight="1">
      <c r="B926" s="112"/>
    </row>
    <row r="927" ht="12.0" customHeight="1">
      <c r="B927" s="112"/>
    </row>
    <row r="928" ht="12.0" customHeight="1">
      <c r="B928" s="112"/>
    </row>
    <row r="929" ht="12.0" customHeight="1">
      <c r="B929" s="112"/>
    </row>
    <row r="930" ht="12.0" customHeight="1">
      <c r="B930" s="112"/>
    </row>
    <row r="931" ht="12.0" customHeight="1">
      <c r="B931" s="112"/>
    </row>
    <row r="932" ht="12.0" customHeight="1">
      <c r="B932" s="112"/>
    </row>
    <row r="933" ht="12.0" customHeight="1">
      <c r="B933" s="112"/>
    </row>
    <row r="934" ht="12.0" customHeight="1">
      <c r="B934" s="112"/>
    </row>
    <row r="935" ht="12.0" customHeight="1">
      <c r="B935" s="112"/>
    </row>
    <row r="936" ht="12.0" customHeight="1">
      <c r="B936" s="112"/>
    </row>
    <row r="937" ht="12.0" customHeight="1">
      <c r="B937" s="112"/>
    </row>
    <row r="938" ht="12.0" customHeight="1">
      <c r="B938" s="112"/>
    </row>
    <row r="939" ht="12.0" customHeight="1">
      <c r="B939" s="112"/>
    </row>
    <row r="940" ht="12.0" customHeight="1">
      <c r="B940" s="112"/>
    </row>
    <row r="941" ht="12.0" customHeight="1">
      <c r="B941" s="112"/>
    </row>
    <row r="942" ht="12.0" customHeight="1">
      <c r="B942" s="112"/>
    </row>
    <row r="943" ht="12.0" customHeight="1">
      <c r="B943" s="112"/>
    </row>
    <row r="944" ht="12.0" customHeight="1">
      <c r="B944" s="112"/>
    </row>
    <row r="945" ht="12.0" customHeight="1">
      <c r="B945" s="112"/>
    </row>
    <row r="946" ht="12.0" customHeight="1">
      <c r="B946" s="112"/>
    </row>
    <row r="947" ht="12.0" customHeight="1">
      <c r="B947" s="112"/>
    </row>
    <row r="948" ht="12.0" customHeight="1">
      <c r="B948" s="112"/>
    </row>
    <row r="949" ht="12.0" customHeight="1">
      <c r="B949" s="112"/>
    </row>
    <row r="950" ht="12.0" customHeight="1">
      <c r="B950" s="112"/>
    </row>
    <row r="951" ht="12.0" customHeight="1">
      <c r="B951" s="112"/>
    </row>
    <row r="952" ht="12.0" customHeight="1">
      <c r="B952" s="112"/>
    </row>
    <row r="953" ht="12.0" customHeight="1">
      <c r="B953" s="112"/>
    </row>
    <row r="954" ht="12.0" customHeight="1">
      <c r="B954" s="112"/>
    </row>
    <row r="955" ht="12.0" customHeight="1">
      <c r="B955" s="112"/>
    </row>
    <row r="956" ht="12.0" customHeight="1">
      <c r="B956" s="112"/>
    </row>
    <row r="957" ht="12.0" customHeight="1">
      <c r="B957" s="112"/>
    </row>
    <row r="958" ht="12.0" customHeight="1">
      <c r="B958" s="112"/>
    </row>
    <row r="959" ht="12.0" customHeight="1">
      <c r="B959" s="112"/>
    </row>
    <row r="960" ht="12.0" customHeight="1">
      <c r="B960" s="112"/>
    </row>
    <row r="961" ht="12.0" customHeight="1">
      <c r="B961" s="112"/>
    </row>
    <row r="962" ht="12.0" customHeight="1">
      <c r="B962" s="112"/>
    </row>
    <row r="963" ht="12.0" customHeight="1">
      <c r="B963" s="112"/>
    </row>
    <row r="964" ht="12.0" customHeight="1">
      <c r="B964" s="112"/>
    </row>
    <row r="965" ht="12.0" customHeight="1">
      <c r="B965" s="112"/>
    </row>
    <row r="966" ht="12.0" customHeight="1">
      <c r="B966" s="112"/>
    </row>
    <row r="967" ht="12.0" customHeight="1">
      <c r="B967" s="112"/>
    </row>
    <row r="968" ht="12.0" customHeight="1">
      <c r="B968" s="112"/>
    </row>
    <row r="969" ht="12.0" customHeight="1">
      <c r="B969" s="112"/>
    </row>
    <row r="970" ht="12.0" customHeight="1">
      <c r="B970" s="112"/>
    </row>
    <row r="971" ht="12.0" customHeight="1">
      <c r="B971" s="112"/>
    </row>
    <row r="972" ht="12.0" customHeight="1">
      <c r="B972" s="112"/>
    </row>
    <row r="973" ht="12.0" customHeight="1">
      <c r="B973" s="112"/>
    </row>
    <row r="974" ht="12.0" customHeight="1">
      <c r="B974" s="112"/>
    </row>
    <row r="975" ht="12.0" customHeight="1">
      <c r="B975" s="112"/>
    </row>
    <row r="976" ht="12.0" customHeight="1">
      <c r="B976" s="112"/>
    </row>
    <row r="977" ht="12.0" customHeight="1">
      <c r="B977" s="112"/>
    </row>
    <row r="978" ht="12.0" customHeight="1">
      <c r="B978" s="112"/>
    </row>
    <row r="979" ht="12.0" customHeight="1">
      <c r="B979" s="112"/>
    </row>
    <row r="980" ht="12.0" customHeight="1">
      <c r="B980" s="112"/>
    </row>
    <row r="981" ht="12.0" customHeight="1">
      <c r="B981" s="112"/>
    </row>
    <row r="982" ht="12.0" customHeight="1">
      <c r="B982" s="112"/>
    </row>
    <row r="983" ht="12.0" customHeight="1">
      <c r="B983" s="112"/>
    </row>
    <row r="984" ht="12.0" customHeight="1">
      <c r="B984" s="112"/>
    </row>
    <row r="985" ht="12.0" customHeight="1">
      <c r="B985" s="112"/>
    </row>
    <row r="986" ht="12.0" customHeight="1">
      <c r="B986" s="112"/>
    </row>
    <row r="987" ht="12.0" customHeight="1">
      <c r="B987" s="112"/>
    </row>
    <row r="988" ht="12.0" customHeight="1">
      <c r="B988" s="112"/>
    </row>
    <row r="989" ht="12.0" customHeight="1">
      <c r="B989" s="112"/>
    </row>
    <row r="990" ht="12.0" customHeight="1">
      <c r="B990" s="112"/>
    </row>
    <row r="991" ht="12.0" customHeight="1">
      <c r="B991" s="112"/>
    </row>
    <row r="992" ht="12.0" customHeight="1">
      <c r="B992" s="112"/>
    </row>
    <row r="993" ht="12.0" customHeight="1">
      <c r="B993" s="112"/>
    </row>
    <row r="994" ht="12.0" customHeight="1">
      <c r="B994" s="112"/>
    </row>
    <row r="995" ht="12.0" customHeight="1">
      <c r="B995" s="112"/>
    </row>
    <row r="996" ht="12.0" customHeight="1">
      <c r="B996" s="112"/>
    </row>
    <row r="997" ht="12.0" customHeight="1">
      <c r="B997" s="112"/>
    </row>
    <row r="998" ht="12.0" customHeight="1">
      <c r="B998" s="112"/>
    </row>
    <row r="999" ht="12.0" customHeight="1">
      <c r="B999" s="112"/>
    </row>
    <row r="1000" ht="12.0" customHeight="1">
      <c r="B1000" s="112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43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xl/_rels/comments4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worksheets/xl/_rels/comments5.xml.rels><?xml version="1.0" encoding="UTF-8" standalone="yes"?>
<Relationships xmlns="http://schemas.openxmlformats.org/package/2006/relationships"><Relationship Target="commentsmeta2" Type="http://customschemas.google.com/relationships/workbookmetadata" Id="rId1"></Relationship></Relationship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