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Stevneprotokoller/"/>
    </mc:Choice>
  </mc:AlternateContent>
  <xr:revisionPtr revIDLastSave="0" documentId="8_{1E34AF22-1755-40B2-89B7-263BB877A450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Pulje 1" sheetId="34" r:id="rId1"/>
    <sheet name="Meltzer-Faber" sheetId="23" state="hidden" r:id="rId2"/>
    <sheet name="Module1" sheetId="2" state="veryHidden" r:id="rId3"/>
  </sheets>
  <definedNames>
    <definedName name="_xlnm.Print_Area" localSheetId="0">'Pulje 1'!$A$1:$T$41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AB17" i="34" l="1"/>
  <c r="AB21" i="34"/>
  <c r="AB15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O19" i="34"/>
  <c r="N19" i="34"/>
  <c r="P19" i="34" s="1"/>
  <c r="V18" i="34"/>
  <c r="X18" i="34" s="1"/>
  <c r="Y18" i="34" s="1"/>
  <c r="O18" i="34"/>
  <c r="N18" i="34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P13" i="34" s="1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U20" i="34" l="1"/>
  <c r="Q20" i="34"/>
  <c r="U22" i="34"/>
  <c r="Q22" i="34"/>
  <c r="U21" i="34"/>
  <c r="Q21" i="34"/>
  <c r="U15" i="34"/>
  <c r="Q15" i="34"/>
  <c r="U17" i="34"/>
  <c r="Q17" i="34"/>
  <c r="P18" i="34"/>
  <c r="U18" i="34" s="1"/>
  <c r="U19" i="34"/>
  <c r="Q19" i="34"/>
  <c r="U13" i="34"/>
  <c r="Q13" i="34"/>
  <c r="Z13" i="34"/>
  <c r="AB13" i="34" s="1"/>
  <c r="R13" i="34" s="1"/>
  <c r="AA13" i="34"/>
  <c r="R17" i="34"/>
  <c r="Z17" i="34"/>
  <c r="AA17" i="34"/>
  <c r="R23" i="34"/>
  <c r="AA23" i="34"/>
  <c r="AB23" i="34" s="1"/>
  <c r="Z23" i="34"/>
  <c r="Z12" i="34"/>
  <c r="AB12" i="34" s="1"/>
  <c r="R12" i="34" s="1"/>
  <c r="AA12" i="34"/>
  <c r="Z16" i="34"/>
  <c r="AB16" i="34" s="1"/>
  <c r="R16" i="34" s="1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AA10" i="34"/>
  <c r="Z10" i="34"/>
  <c r="AB10" i="34" s="1"/>
  <c r="R10" i="34" s="1"/>
  <c r="AA14" i="34"/>
  <c r="Z14" i="34"/>
  <c r="Z18" i="34"/>
  <c r="AB18" i="34" s="1"/>
  <c r="R18" i="34"/>
  <c r="AA18" i="34"/>
  <c r="R19" i="34"/>
  <c r="AA19" i="34"/>
  <c r="Z19" i="34"/>
  <c r="R24" i="34"/>
  <c r="Z24" i="34"/>
  <c r="AB24" i="34" s="1"/>
  <c r="AA24" i="34"/>
  <c r="P11" i="34"/>
  <c r="U11" i="34" s="1"/>
  <c r="Q11" i="34"/>
  <c r="R11" i="34" s="1"/>
  <c r="P14" i="34"/>
  <c r="P24" i="34"/>
  <c r="P23" i="34"/>
  <c r="P16" i="34"/>
  <c r="P9" i="34"/>
  <c r="U9" i="34" s="1"/>
  <c r="P12" i="34"/>
  <c r="P10" i="34"/>
  <c r="U23" i="34" l="1"/>
  <c r="Q23" i="34"/>
  <c r="U24" i="34"/>
  <c r="Q24" i="34"/>
  <c r="Q18" i="34"/>
  <c r="Q16" i="34"/>
  <c r="U16" i="34"/>
  <c r="Q14" i="34"/>
  <c r="U14" i="34"/>
  <c r="Q12" i="34"/>
  <c r="U12" i="34"/>
  <c r="AB14" i="34"/>
  <c r="R14" i="34" s="1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00000000-0006-0000-0000-000006000000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00000000-0006-0000-0000-00000B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00000000-0006-0000-0000-00000C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00000000-0006-0000-0000-00000D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00000000-0006-0000-0000-00000F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<sst xmlns="http://schemas.openxmlformats.org/spreadsheetml/2006/main" count="100" uniqueCount="75">
  <si>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</si>
  <si>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</si>
  <si>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</si>
  <si>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</si>
  <si>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</si>
  <si>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</si>
  <si>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</si>
  <si>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</si>
  <si>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</si>
  <si>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</si>
  <si>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</si>
  <si>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</si>
  <si>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</si>
  <si>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</si>
  <si>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</si>
  <si>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</si>
  <si>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</si>
  <si>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</si>
  <si>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</si>
  <si>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</si>
  <si>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</si>
  <si>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</si>
  <si>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</si>
  <si>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</si>
  <si>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</si>
  <si>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</si>
  <si>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</si>
  <si>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</si>
  <si>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</si>
  <si>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</si>
  <si>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</si>
  <si>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</si>
  <si>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</si>
  <si>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</si>
  <si>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</si>
  <si>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</si>
  <si>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</si>
  <si>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</si>
  <si>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</si>
  <si>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</si>
  <si>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</si>
  <si>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</si>
  <si>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</si>
  <si>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</si>
  <si>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</si>
  <si>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</si>
  <si>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</si>
  <si>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</si>
  <si>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</si>
  <si>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</si>
  <si>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</si>
  <si>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</si>
  <si>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49</t>
  </si>
  <si>
    <t>UM</t>
  </si>
  <si>
    <t>Christian  Thorvaldsen</t>
  </si>
  <si>
    <t xml:space="preserve">Hitra VK </t>
  </si>
  <si>
    <t>61</t>
  </si>
  <si>
    <t>Tomack Sand</t>
  </si>
  <si>
    <t>Hitra VK</t>
  </si>
  <si>
    <t>Anders Lysø Sletvold</t>
  </si>
  <si>
    <t>67</t>
  </si>
  <si>
    <t>Rene Djupå</t>
  </si>
  <si>
    <t>73</t>
  </si>
  <si>
    <t>Rasmus Heggvik Aune</t>
  </si>
  <si>
    <t>81</t>
  </si>
  <si>
    <t>SM</t>
  </si>
  <si>
    <t>Marius Haranes</t>
  </si>
  <si>
    <t>Roar Aune , Hitra VK, FD</t>
  </si>
  <si>
    <t>Ivar Kvernø, Hitra VK, RD</t>
  </si>
  <si>
    <t>Åse Johanne Berge, Hitra VK, FD</t>
  </si>
  <si>
    <t>Randi Schei, Hitra VK, FD</t>
  </si>
  <si>
    <t xml:space="preserve">John Birger Brevik, Hitra VK , RD </t>
  </si>
  <si>
    <t xml:space="preserve">Sandstad </t>
  </si>
  <si>
    <t xml:space="preserve"> Serietevne </t>
  </si>
  <si>
    <t>Viktoria Rand, Hitra VK,FD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</si>
</sst>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3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49" fontId="4" fillId="0" borderId="11" xfId="0" applyNumberFormat="1" applyFont="1" applyBorder="1" applyAlignment="1" applyProtection="1">
      <alignment horizontal="right" vertical="center"/>
      <protection locked="0"/>
    </xf>
    <xf numFmtId="170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00000000-0005-0000-0000-000002000000}"/>
    <cellStyle name="Hyperkobling" xfId="1" builtinId="8" hidden="1"/>
    <cellStyle name="Hyperkobling" xfId="3" builtinId="8" hidden="1"/>
    <cellStyle name="Normal" xfId="0" builtinId="0"/>
  </cellStyles>
  <dxfs count="6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B41"/>
  <sheetViews>
    <sheetView showGridLines="0" showRowColHeaders="0" showZeros="0" tabSelected="1" showOutlineSymbols="0" zoomScale="85" zoomScaleNormal="85" zoomScaleSheetLayoutView="75" zoomScalePageLayoutView="120" workbookViewId="0">
      <selection activeCell="H37" sqref="H37:T37"/>
    </sheetView>
  </sheetViews>
  <sheetFormatPr baseColWidth="10" defaultColWidth="9.140625" defaultRowHeight="13.15" x14ac:dyDescent="0.4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1.6">
      <c r="F1" s="124" t="s">
        <v>51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28" ht="24.75" customHeight="1" x14ac:dyDescent="1.05">
      <c r="F2" s="125" t="s">
        <v>34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4" spans="1:28" ht="12" customHeight="1" x14ac:dyDescent="0.4"/>
    <row r="5" spans="1:28" s="7" customFormat="1" ht="15.4" x14ac:dyDescent="0.45">
      <c r="A5" s="36"/>
      <c r="B5" s="71" t="s">
        <v>27</v>
      </c>
      <c r="C5" s="126" t="s">
        <v>73</v>
      </c>
      <c r="D5" s="126"/>
      <c r="E5" s="126"/>
      <c r="F5" s="126"/>
      <c r="G5" s="72" t="s">
        <v>0</v>
      </c>
      <c r="H5" s="127" t="s">
        <v>58</v>
      </c>
      <c r="I5" s="127"/>
      <c r="J5" s="127"/>
      <c r="K5" s="127"/>
      <c r="L5" s="71" t="s">
        <v>1</v>
      </c>
      <c r="M5" s="128" t="s">
        <v>72</v>
      </c>
      <c r="N5" s="128"/>
      <c r="O5" s="128"/>
      <c r="P5" s="128"/>
      <c r="Q5" s="71" t="s">
        <v>2</v>
      </c>
      <c r="R5" s="99">
        <v>44636</v>
      </c>
      <c r="S5" s="73" t="s">
        <v>24</v>
      </c>
      <c r="T5" s="87">
        <v>1</v>
      </c>
      <c r="AA5" s="108"/>
      <c r="AB5" s="108"/>
    </row>
    <row r="6" spans="1:28" x14ac:dyDescent="0.4">
      <c r="Z6" s="113" t="s">
        <v>45</v>
      </c>
      <c r="AA6" s="113" t="s">
        <v>45</v>
      </c>
      <c r="AB6" s="113" t="s">
        <v>45</v>
      </c>
    </row>
    <row r="7" spans="1:28" s="1" customFormat="1" x14ac:dyDescent="0.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46</v>
      </c>
      <c r="AA7" s="114" t="s">
        <v>46</v>
      </c>
      <c r="AB7" s="114" t="s">
        <v>46</v>
      </c>
    </row>
    <row r="8" spans="1:28" s="1" customFormat="1" x14ac:dyDescent="0.4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40</v>
      </c>
      <c r="S8" s="21"/>
      <c r="T8" s="28"/>
      <c r="U8" s="28"/>
      <c r="W8" s="1" t="s">
        <v>49</v>
      </c>
      <c r="X8" s="1" t="s">
        <v>39</v>
      </c>
      <c r="Y8" s="109" t="s">
        <v>40</v>
      </c>
      <c r="Z8" s="114" t="s">
        <v>47</v>
      </c>
      <c r="AA8" s="114" t="s">
        <v>50</v>
      </c>
      <c r="AB8" s="114" t="s">
        <v>48</v>
      </c>
    </row>
    <row r="9" spans="1:28" s="10" customFormat="1" ht="20.100000000000001" customHeight="1" x14ac:dyDescent="0.4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44636</v>
      </c>
      <c r="W9" s="120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00000000000001" customHeight="1" x14ac:dyDescent="0.4">
      <c r="A10" s="121" t="s">
        <v>52</v>
      </c>
      <c r="B10" s="74">
        <v>45.2</v>
      </c>
      <c r="C10" s="75" t="s">
        <v>53</v>
      </c>
      <c r="D10" s="76">
        <v>40308</v>
      </c>
      <c r="E10" s="88"/>
      <c r="F10" s="77" t="s">
        <v>54</v>
      </c>
      <c r="G10" s="77" t="s">
        <v>55</v>
      </c>
      <c r="H10" s="92">
        <v>16</v>
      </c>
      <c r="I10" s="122">
        <v>19</v>
      </c>
      <c r="J10" s="94">
        <v>-21</v>
      </c>
      <c r="K10" s="95">
        <v>22</v>
      </c>
      <c r="L10" s="96">
        <v>25</v>
      </c>
      <c r="M10" s="96">
        <v>-27</v>
      </c>
      <c r="N10" s="78">
        <f t="shared" si="0"/>
        <v>19</v>
      </c>
      <c r="O10" s="78">
        <f t="shared" si="1"/>
        <v>25</v>
      </c>
      <c r="P10" s="78">
        <f t="shared" si="2"/>
        <v>44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80.252505394458836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1.8239205771467919</v>
      </c>
      <c r="V10" s="89">
        <f>R5</f>
        <v>44636</v>
      </c>
      <c r="W10" s="120" t="str">
        <f>IF(ISNUMBER(FIND("M",C10)),"m",IF(ISNUMBER(FIND("K",C10)),"k"))</f>
        <v>m</v>
      </c>
      <c r="X10" s="106">
        <f>IF(OR(D10="",V10=""),0,(YEAR(V10)-YEAR(D10)))</f>
        <v>12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.100000000000001" customHeight="1" x14ac:dyDescent="0.4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44636</v>
      </c>
      <c r="W11" s="120" t="b">
        <f t="shared" ref="W11:W24" si="7">IF(ISNUMBER(FIND("M",C11)),"m",IF(ISNUMBER(FIND("K",C11)),"k"))</f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6"/>
        <v/>
      </c>
    </row>
    <row r="12" spans="1:28" s="10" customFormat="1" ht="20.100000000000001" customHeight="1" x14ac:dyDescent="0.4">
      <c r="A12" s="91" t="s">
        <v>56</v>
      </c>
      <c r="B12" s="74">
        <v>57.45</v>
      </c>
      <c r="C12" s="75" t="s">
        <v>53</v>
      </c>
      <c r="D12" s="76">
        <v>39199</v>
      </c>
      <c r="E12" s="88"/>
      <c r="F12" s="90" t="s">
        <v>57</v>
      </c>
      <c r="G12" s="77" t="s">
        <v>58</v>
      </c>
      <c r="H12" s="92">
        <v>53</v>
      </c>
      <c r="I12" s="122">
        <v>56</v>
      </c>
      <c r="J12" s="94">
        <v>-58</v>
      </c>
      <c r="K12" s="95">
        <v>70</v>
      </c>
      <c r="L12" s="96">
        <v>73</v>
      </c>
      <c r="M12" s="96">
        <v>75</v>
      </c>
      <c r="N12" s="78">
        <f t="shared" si="0"/>
        <v>56</v>
      </c>
      <c r="O12" s="78">
        <f t="shared" si="1"/>
        <v>75</v>
      </c>
      <c r="P12" s="78">
        <f t="shared" si="2"/>
        <v>131</v>
      </c>
      <c r="Q12" s="100">
        <f t="shared" si="3"/>
        <v>196.85778156568895</v>
      </c>
      <c r="R12" s="100" t="str">
        <f t="shared" si="4"/>
        <v/>
      </c>
      <c r="S12" s="82"/>
      <c r="T12" s="83" t="s">
        <v>20</v>
      </c>
      <c r="U12" s="81">
        <f t="shared" si="5"/>
        <v>1.5027311569899919</v>
      </c>
      <c r="V12" s="89">
        <f>R5</f>
        <v>44636</v>
      </c>
      <c r="W12" s="120" t="str">
        <f t="shared" si="7"/>
        <v>m</v>
      </c>
      <c r="X12" s="106">
        <f>IF(OR(D12="",V12=""),0,(YEAR(V12)-YEAR(D12)))</f>
        <v>15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b">
        <f t="shared" si="6"/>
        <v>0</v>
      </c>
    </row>
    <row r="13" spans="1:28" s="10" customFormat="1" ht="20.100000000000001" customHeight="1" x14ac:dyDescent="0.4">
      <c r="A13" s="91" t="s">
        <v>56</v>
      </c>
      <c r="B13" s="74">
        <v>59.1</v>
      </c>
      <c r="C13" s="75" t="s">
        <v>53</v>
      </c>
      <c r="D13" s="76">
        <v>39607</v>
      </c>
      <c r="E13" s="88"/>
      <c r="F13" s="77" t="s">
        <v>59</v>
      </c>
      <c r="G13" s="77" t="s">
        <v>58</v>
      </c>
      <c r="H13" s="92">
        <v>20</v>
      </c>
      <c r="I13" s="122">
        <v>23</v>
      </c>
      <c r="J13" s="94">
        <v>-25</v>
      </c>
      <c r="K13" s="95">
        <v>27</v>
      </c>
      <c r="L13" s="96">
        <v>30</v>
      </c>
      <c r="M13" s="96">
        <v>-33</v>
      </c>
      <c r="N13" s="78">
        <f t="shared" si="0"/>
        <v>23</v>
      </c>
      <c r="O13" s="78">
        <f t="shared" si="1"/>
        <v>30</v>
      </c>
      <c r="P13" s="78">
        <f t="shared" si="2"/>
        <v>53</v>
      </c>
      <c r="Q13" s="100">
        <f t="shared" si="3"/>
        <v>78.037105627205349</v>
      </c>
      <c r="R13" s="100" t="str">
        <f t="shared" si="4"/>
        <v/>
      </c>
      <c r="S13" s="82"/>
      <c r="T13" s="83" t="s">
        <v>20</v>
      </c>
      <c r="U13" s="81">
        <f t="shared" si="5"/>
        <v>1.4723982193812331</v>
      </c>
      <c r="V13" s="89">
        <f>R5</f>
        <v>44636</v>
      </c>
      <c r="W13" s="120" t="str">
        <f t="shared" si="7"/>
        <v>m</v>
      </c>
      <c r="X13" s="106">
        <f t="shared" ref="X13:X24" si="9">IF(OR(D13="",V13=""),0,(YEAR(V13)-YEAR(D13)))</f>
        <v>14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b">
        <f t="shared" si="6"/>
        <v>0</v>
      </c>
    </row>
    <row r="14" spans="1:28" s="10" customFormat="1" ht="20.100000000000001" customHeight="1" x14ac:dyDescent="0.4">
      <c r="A14" s="121" t="s">
        <v>60</v>
      </c>
      <c r="B14" s="74">
        <v>61.72</v>
      </c>
      <c r="C14" s="75" t="s">
        <v>53</v>
      </c>
      <c r="D14" s="76">
        <v>39126</v>
      </c>
      <c r="E14" s="88"/>
      <c r="F14" s="90" t="s">
        <v>61</v>
      </c>
      <c r="G14" s="77" t="s">
        <v>58</v>
      </c>
      <c r="H14" s="92">
        <v>50</v>
      </c>
      <c r="I14" s="122">
        <v>53</v>
      </c>
      <c r="J14" s="94">
        <v>55</v>
      </c>
      <c r="K14" s="95">
        <v>59</v>
      </c>
      <c r="L14" s="96">
        <v>62</v>
      </c>
      <c r="M14" s="96">
        <v>-64</v>
      </c>
      <c r="N14" s="78">
        <f t="shared" si="0"/>
        <v>55</v>
      </c>
      <c r="O14" s="78">
        <f t="shared" si="1"/>
        <v>62</v>
      </c>
      <c r="P14" s="78">
        <f t="shared" si="2"/>
        <v>117</v>
      </c>
      <c r="Q14" s="100">
        <f t="shared" si="3"/>
        <v>167.14204024323496</v>
      </c>
      <c r="R14" s="100" t="str">
        <f t="shared" si="4"/>
        <v/>
      </c>
      <c r="S14" s="82"/>
      <c r="T14" s="83" t="s">
        <v>20</v>
      </c>
      <c r="U14" s="81">
        <f t="shared" si="5"/>
        <v>1.4285644465233758</v>
      </c>
      <c r="V14" s="89">
        <f>R5</f>
        <v>44636</v>
      </c>
      <c r="W14" s="120" t="str">
        <f t="shared" si="7"/>
        <v>m</v>
      </c>
      <c r="X14" s="106">
        <f t="shared" si="9"/>
        <v>15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b">
        <f t="shared" si="6"/>
        <v>0</v>
      </c>
    </row>
    <row r="15" spans="1:28" s="10" customFormat="1" ht="20.100000000000001" customHeight="1" x14ac:dyDescent="0.4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44636</v>
      </c>
      <c r="W15" s="120" t="b">
        <f t="shared" si="7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6"/>
        <v/>
      </c>
    </row>
    <row r="16" spans="1:28" s="10" customFormat="1" ht="20.100000000000001" customHeight="1" x14ac:dyDescent="0.4">
      <c r="A16" s="121" t="s">
        <v>62</v>
      </c>
      <c r="B16" s="74">
        <v>68.16</v>
      </c>
      <c r="C16" s="75" t="s">
        <v>53</v>
      </c>
      <c r="D16" s="76">
        <v>38365</v>
      </c>
      <c r="E16" s="88"/>
      <c r="F16" s="77" t="s">
        <v>63</v>
      </c>
      <c r="G16" s="77" t="s">
        <v>58</v>
      </c>
      <c r="H16" s="92">
        <v>90</v>
      </c>
      <c r="I16" s="122">
        <v>92</v>
      </c>
      <c r="J16" s="94">
        <v>-94</v>
      </c>
      <c r="K16" s="95">
        <v>114</v>
      </c>
      <c r="L16" s="96">
        <v>-117</v>
      </c>
      <c r="M16" s="96">
        <v>-117</v>
      </c>
      <c r="N16" s="78">
        <f t="shared" si="0"/>
        <v>92</v>
      </c>
      <c r="O16" s="78">
        <f t="shared" si="1"/>
        <v>114</v>
      </c>
      <c r="P16" s="78">
        <f t="shared" si="2"/>
        <v>206</v>
      </c>
      <c r="Q16" s="100">
        <f t="shared" si="3"/>
        <v>275.8943189432735</v>
      </c>
      <c r="R16" s="100" t="str">
        <f t="shared" si="4"/>
        <v/>
      </c>
      <c r="S16" s="82"/>
      <c r="T16" s="83"/>
      <c r="U16" s="81">
        <f t="shared" si="5"/>
        <v>1.3392928104042403</v>
      </c>
      <c r="V16" s="89">
        <f>R5</f>
        <v>44636</v>
      </c>
      <c r="W16" s="120" t="str">
        <f t="shared" si="7"/>
        <v>m</v>
      </c>
      <c r="X16" s="106">
        <f t="shared" si="9"/>
        <v>17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b">
        <f t="shared" si="6"/>
        <v>0</v>
      </c>
    </row>
    <row r="17" spans="1:28" s="10" customFormat="1" ht="20.100000000000001" customHeight="1" x14ac:dyDescent="0.4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44636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.100000000000001" customHeight="1" x14ac:dyDescent="0.4">
      <c r="A18" s="91" t="s">
        <v>64</v>
      </c>
      <c r="B18" s="74">
        <v>73.8</v>
      </c>
      <c r="C18" s="75" t="s">
        <v>65</v>
      </c>
      <c r="D18" s="76">
        <v>36711</v>
      </c>
      <c r="E18" s="88"/>
      <c r="F18" s="90" t="s">
        <v>66</v>
      </c>
      <c r="G18" s="77" t="s">
        <v>58</v>
      </c>
      <c r="H18" s="92">
        <v>67</v>
      </c>
      <c r="I18" s="122">
        <v>71</v>
      </c>
      <c r="J18" s="94">
        <v>74</v>
      </c>
      <c r="K18" s="95">
        <v>90</v>
      </c>
      <c r="L18" s="96">
        <v>-95</v>
      </c>
      <c r="M18" s="96">
        <v>-95</v>
      </c>
      <c r="N18" s="78">
        <f t="shared" si="0"/>
        <v>74</v>
      </c>
      <c r="O18" s="78">
        <f t="shared" si="1"/>
        <v>90</v>
      </c>
      <c r="P18" s="78">
        <f t="shared" si="2"/>
        <v>164</v>
      </c>
      <c r="Q18" s="100">
        <f t="shared" si="3"/>
        <v>209.54962946612204</v>
      </c>
      <c r="R18" s="100" t="str">
        <f t="shared" si="4"/>
        <v/>
      </c>
      <c r="S18" s="82"/>
      <c r="T18" s="83" t="s">
        <v>20</v>
      </c>
      <c r="U18" s="81">
        <f t="shared" si="5"/>
        <v>1.2777416430861099</v>
      </c>
      <c r="V18" s="89">
        <f>R5</f>
        <v>44636</v>
      </c>
      <c r="W18" s="120" t="str">
        <f t="shared" si="7"/>
        <v>m</v>
      </c>
      <c r="X18" s="106">
        <f t="shared" si="9"/>
        <v>22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b">
        <f t="shared" si="6"/>
        <v>0</v>
      </c>
    </row>
    <row r="19" spans="1:28" s="10" customFormat="1" ht="20.100000000000001" customHeight="1" x14ac:dyDescent="0.4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44636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00000000000001" customHeight="1" x14ac:dyDescent="0.4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44636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00000000000001" customHeight="1" x14ac:dyDescent="0.4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44636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00000000000001" customHeight="1" x14ac:dyDescent="0.4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44636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00000000000001" customHeight="1" x14ac:dyDescent="0.4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44636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00000000000001" customHeight="1" x14ac:dyDescent="0.4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44636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 x14ac:dyDescent="0.4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4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4" x14ac:dyDescent="0.45">
      <c r="A27" s="67" t="s">
        <v>17</v>
      </c>
      <c r="B27"/>
      <c r="C27" s="123" t="s">
        <v>70</v>
      </c>
      <c r="D27" s="123"/>
      <c r="E27" s="123"/>
      <c r="F27" s="123"/>
      <c r="G27" s="69" t="s">
        <v>33</v>
      </c>
      <c r="H27" s="63">
        <v>1</v>
      </c>
      <c r="I27" s="123" t="s">
        <v>67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Y27" s="1"/>
      <c r="AA27" s="108"/>
      <c r="AB27" s="108"/>
    </row>
    <row r="28" spans="1:28" s="7" customFormat="1" ht="13.9" x14ac:dyDescent="0.4">
      <c r="B28"/>
      <c r="C28" s="129" t="s">
        <v>20</v>
      </c>
      <c r="D28" s="129"/>
      <c r="E28" s="129"/>
      <c r="F28" s="129"/>
      <c r="G28" s="59" t="s">
        <v>20</v>
      </c>
      <c r="H28" s="63">
        <v>2</v>
      </c>
      <c r="I28" s="123" t="s">
        <v>68</v>
      </c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AA28" s="108"/>
      <c r="AB28" s="108"/>
    </row>
    <row r="29" spans="1:28" s="7" customFormat="1" ht="15.4" x14ac:dyDescent="0.45">
      <c r="A29" s="67" t="s">
        <v>32</v>
      </c>
      <c r="B29"/>
      <c r="C29" s="129"/>
      <c r="D29" s="129"/>
      <c r="E29" s="129"/>
      <c r="F29" s="129"/>
      <c r="G29" s="60"/>
      <c r="H29" s="63">
        <v>3</v>
      </c>
      <c r="I29" s="123" t="s">
        <v>69</v>
      </c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AA29" s="108"/>
      <c r="AB29" s="108"/>
    </row>
    <row r="30" spans="1:28" s="7" customFormat="1" ht="13.9" x14ac:dyDescent="0.4">
      <c r="A30" s="57"/>
      <c r="B30"/>
      <c r="C30" s="129"/>
      <c r="D30" s="129"/>
      <c r="E30" s="129"/>
      <c r="F30" s="129"/>
      <c r="G30" s="60"/>
      <c r="H30" s="6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W30" s="7" t="s">
        <v>20</v>
      </c>
      <c r="AA30" s="108"/>
      <c r="AB30" s="108"/>
    </row>
    <row r="31" spans="1:28" s="7" customFormat="1" ht="13.9" x14ac:dyDescent="0.4">
      <c r="A31" s="57"/>
      <c r="B31"/>
      <c r="C31" s="129"/>
      <c r="D31" s="129"/>
      <c r="E31" s="129"/>
      <c r="F31" s="129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4" x14ac:dyDescent="0.45">
      <c r="A32" s="7"/>
      <c r="B32"/>
      <c r="C32" s="63"/>
      <c r="D32" s="29"/>
      <c r="E32" s="29"/>
      <c r="F32" s="29"/>
      <c r="G32" s="70" t="s">
        <v>38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1:20" ht="15.4" x14ac:dyDescent="0.45">
      <c r="C33" s="30"/>
      <c r="D33" s="31"/>
      <c r="E33" s="31"/>
      <c r="F33" s="32"/>
      <c r="G33" s="70" t="s">
        <v>35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1:20" ht="15.4" x14ac:dyDescent="0.45">
      <c r="A34" s="67" t="s">
        <v>18</v>
      </c>
      <c r="B34"/>
      <c r="C34" s="123" t="s">
        <v>74</v>
      </c>
      <c r="D34" s="123"/>
      <c r="E34" s="123"/>
      <c r="F34" s="123"/>
      <c r="G34" s="70" t="s">
        <v>37</v>
      </c>
      <c r="H34" s="129" t="s">
        <v>70</v>
      </c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1:20" ht="13.9" x14ac:dyDescent="0.4">
      <c r="C35" s="123"/>
      <c r="D35" s="123"/>
      <c r="E35" s="123"/>
      <c r="F35" s="123"/>
      <c r="G35" s="58"/>
      <c r="H35" s="29"/>
      <c r="I35" s="61"/>
    </row>
    <row r="36" spans="1:20" ht="15.4" x14ac:dyDescent="0.45">
      <c r="A36" s="68" t="s">
        <v>36</v>
      </c>
      <c r="B36" s="53"/>
      <c r="C36" s="123" t="s">
        <v>71</v>
      </c>
      <c r="D36" s="123"/>
      <c r="E36" s="123"/>
      <c r="F36" s="123"/>
      <c r="G36" s="70" t="s">
        <v>22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</row>
    <row r="37" spans="1:20" ht="13.9" x14ac:dyDescent="0.4">
      <c r="C37" s="123"/>
      <c r="D37" s="123"/>
      <c r="E37" s="123"/>
      <c r="F37" s="123"/>
      <c r="G37" s="58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</row>
    <row r="38" spans="1:20" ht="13.9" x14ac:dyDescent="0.4">
      <c r="A38" s="53" t="s">
        <v>21</v>
      </c>
      <c r="B38" s="53"/>
      <c r="C38" s="33" t="s">
        <v>41</v>
      </c>
      <c r="D38" s="34"/>
      <c r="E38" s="34"/>
      <c r="F38" s="35"/>
      <c r="G38" s="5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</row>
    <row r="39" spans="1:20" ht="13.9" x14ac:dyDescent="0.4">
      <c r="A39" s="54"/>
      <c r="B39" s="54"/>
      <c r="C39" s="55"/>
      <c r="D39" s="31"/>
      <c r="E39" s="31"/>
      <c r="F39" s="32"/>
      <c r="G39" s="5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</row>
    <row r="40" spans="1:20" ht="13.9" x14ac:dyDescent="0.4">
      <c r="C40" s="3"/>
      <c r="D40" s="4"/>
      <c r="E40" s="4"/>
      <c r="F40" s="5"/>
      <c r="G40" s="5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</row>
    <row r="41" spans="1:20" x14ac:dyDescent="0.4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0000000-0002-0000-0000-000000000000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1 C13 C16" xr:uid="{00000000-0002-0000-0000-000001000000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4" x14ac:dyDescent="0.35"/>
  <cols>
    <col min="1" max="1" width="11.28515625" customWidth="1"/>
    <col min="2" max="2" width="11.7109375" style="66" customWidth="1"/>
    <col min="3" max="3" width="12.28515625" bestFit="1" customWidth="1"/>
  </cols>
  <sheetData>
    <row r="1" spans="1:3" ht="12.75" x14ac:dyDescent="0.35">
      <c r="A1" s="130" t="s">
        <v>42</v>
      </c>
      <c r="B1" s="130"/>
      <c r="C1" s="130"/>
    </row>
    <row r="2" spans="1:3" ht="12.75" x14ac:dyDescent="0.35">
      <c r="A2" s="98" t="s">
        <v>39</v>
      </c>
      <c r="B2" s="97" t="s">
        <v>43</v>
      </c>
      <c r="C2" t="s">
        <v>44</v>
      </c>
    </row>
    <row r="3" spans="1:3" ht="12.75" x14ac:dyDescent="0.35">
      <c r="A3" s="102">
        <v>30</v>
      </c>
      <c r="B3" s="97">
        <v>1</v>
      </c>
      <c r="C3" s="118">
        <v>1</v>
      </c>
    </row>
    <row r="4" spans="1:3" ht="12.75" x14ac:dyDescent="0.35">
      <c r="A4" s="102">
        <v>31</v>
      </c>
      <c r="B4" s="97">
        <v>1.016</v>
      </c>
      <c r="C4" s="97">
        <v>1.016</v>
      </c>
    </row>
    <row r="5" spans="1:3" ht="12.75" x14ac:dyDescent="0.35">
      <c r="A5" s="102">
        <v>32</v>
      </c>
      <c r="B5" s="97">
        <v>1.0309999999999999</v>
      </c>
      <c r="C5" s="97">
        <v>1.0169999999999999</v>
      </c>
    </row>
    <row r="6" spans="1:3" ht="12.75" x14ac:dyDescent="0.35">
      <c r="A6" s="102">
        <v>33</v>
      </c>
      <c r="B6" s="97">
        <v>1.046</v>
      </c>
      <c r="C6" s="97">
        <v>1.046</v>
      </c>
    </row>
    <row r="7" spans="1:3" ht="12.75" x14ac:dyDescent="0.35">
      <c r="A7" s="102">
        <v>34</v>
      </c>
      <c r="B7" s="97">
        <v>1.0589999999999999</v>
      </c>
      <c r="C7" s="97">
        <v>1.0589999999999999</v>
      </c>
    </row>
    <row r="8" spans="1:3" ht="12.75" x14ac:dyDescent="0.35">
      <c r="A8" s="102">
        <v>35</v>
      </c>
      <c r="B8" s="97">
        <v>1.0720000000000001</v>
      </c>
      <c r="C8" s="97">
        <v>1.0720000000000001</v>
      </c>
    </row>
    <row r="9" spans="1:3" ht="12.75" x14ac:dyDescent="0.35">
      <c r="A9" s="102">
        <v>36</v>
      </c>
      <c r="B9" s="97">
        <v>1.083</v>
      </c>
      <c r="C9" s="97">
        <v>1.0840000000000001</v>
      </c>
    </row>
    <row r="10" spans="1:3" ht="12.75" x14ac:dyDescent="0.35">
      <c r="A10" s="102">
        <v>37</v>
      </c>
      <c r="B10" s="97">
        <v>1.0960000000000001</v>
      </c>
      <c r="C10" s="97">
        <v>1.097</v>
      </c>
    </row>
    <row r="11" spans="1:3" ht="12.75" x14ac:dyDescent="0.35">
      <c r="A11" s="102">
        <v>38</v>
      </c>
      <c r="B11" s="97">
        <v>1.109</v>
      </c>
      <c r="C11" s="97">
        <v>1.1100000000000001</v>
      </c>
    </row>
    <row r="12" spans="1:3" ht="12.75" x14ac:dyDescent="0.35">
      <c r="A12" s="102">
        <v>39</v>
      </c>
      <c r="B12" s="97">
        <v>1.1220000000000001</v>
      </c>
      <c r="C12" s="97">
        <v>1.1240000000000001</v>
      </c>
    </row>
    <row r="13" spans="1:3" ht="12.75" x14ac:dyDescent="0.35">
      <c r="A13" s="102">
        <v>40</v>
      </c>
      <c r="B13" s="97">
        <v>1.135</v>
      </c>
      <c r="C13" s="97">
        <v>1.1379999999999999</v>
      </c>
    </row>
    <row r="14" spans="1:3" ht="12.75" x14ac:dyDescent="0.35">
      <c r="A14" s="102">
        <v>41</v>
      </c>
      <c r="B14" s="97">
        <v>1.149</v>
      </c>
      <c r="C14" s="97">
        <v>1.153</v>
      </c>
    </row>
    <row r="15" spans="1:3" ht="12.75" x14ac:dyDescent="0.35">
      <c r="A15" s="102">
        <v>42</v>
      </c>
      <c r="B15" s="97">
        <v>1.1619999999999999</v>
      </c>
      <c r="C15" s="97">
        <v>1.17</v>
      </c>
    </row>
    <row r="16" spans="1:3" ht="12.75" x14ac:dyDescent="0.35">
      <c r="A16" s="102">
        <v>43</v>
      </c>
      <c r="B16" s="97">
        <v>1.1759999999999999</v>
      </c>
      <c r="C16" s="97">
        <v>1.1870000000000001</v>
      </c>
    </row>
    <row r="17" spans="1:3" ht="12.75" x14ac:dyDescent="0.35">
      <c r="A17" s="102">
        <v>44</v>
      </c>
      <c r="B17" s="97">
        <v>1.1890000000000001</v>
      </c>
      <c r="C17" s="97">
        <v>1.2050000000000001</v>
      </c>
    </row>
    <row r="18" spans="1:3" ht="12.75" x14ac:dyDescent="0.35">
      <c r="A18" s="102">
        <v>45</v>
      </c>
      <c r="B18" s="97">
        <v>1.2030000000000001</v>
      </c>
      <c r="C18" s="97">
        <v>1.2230000000000001</v>
      </c>
    </row>
    <row r="19" spans="1:3" ht="12.75" x14ac:dyDescent="0.35">
      <c r="A19" s="102">
        <v>46</v>
      </c>
      <c r="B19" s="97">
        <v>1.218</v>
      </c>
      <c r="C19" s="97">
        <v>1.244</v>
      </c>
    </row>
    <row r="20" spans="1:3" ht="12.75" x14ac:dyDescent="0.35">
      <c r="A20" s="102">
        <v>47</v>
      </c>
      <c r="B20" s="97">
        <v>1.2330000000000001</v>
      </c>
      <c r="C20" s="97">
        <v>1.2649999999999999</v>
      </c>
    </row>
    <row r="21" spans="1:3" ht="12.75" x14ac:dyDescent="0.35">
      <c r="A21" s="102">
        <v>48</v>
      </c>
      <c r="B21" s="97">
        <v>1.248</v>
      </c>
      <c r="C21" s="97">
        <v>1.288</v>
      </c>
    </row>
    <row r="22" spans="1:3" ht="12.75" x14ac:dyDescent="0.35">
      <c r="A22" s="102">
        <v>49</v>
      </c>
      <c r="B22" s="97">
        <v>1.2629999999999999</v>
      </c>
      <c r="C22" s="97">
        <v>1.3129999999999999</v>
      </c>
    </row>
    <row r="23" spans="1:3" ht="12.75" x14ac:dyDescent="0.35">
      <c r="A23" s="102">
        <v>50</v>
      </c>
      <c r="B23" s="97">
        <v>1.2789999999999999</v>
      </c>
      <c r="C23" s="97">
        <v>1.34</v>
      </c>
    </row>
    <row r="24" spans="1:3" ht="12.75" x14ac:dyDescent="0.35">
      <c r="A24" s="102">
        <v>51</v>
      </c>
      <c r="B24" s="97">
        <v>1.2969999999999999</v>
      </c>
      <c r="C24" s="97">
        <v>1.369</v>
      </c>
    </row>
    <row r="25" spans="1:3" ht="12.75" x14ac:dyDescent="0.35">
      <c r="A25" s="102">
        <v>52</v>
      </c>
      <c r="B25" s="97">
        <v>1.3160000000000001</v>
      </c>
      <c r="C25" s="97">
        <v>1.401</v>
      </c>
    </row>
    <row r="26" spans="1:3" ht="12.75" x14ac:dyDescent="0.35">
      <c r="A26" s="102">
        <v>53</v>
      </c>
      <c r="B26" s="97">
        <v>1.3380000000000001</v>
      </c>
      <c r="C26" s="97">
        <v>1.4350000000000001</v>
      </c>
    </row>
    <row r="27" spans="1:3" ht="12.75" x14ac:dyDescent="0.35">
      <c r="A27" s="102">
        <v>54</v>
      </c>
      <c r="B27" s="97">
        <v>1.361</v>
      </c>
      <c r="C27" s="97">
        <v>1.47</v>
      </c>
    </row>
    <row r="28" spans="1:3" ht="12.75" x14ac:dyDescent="0.35">
      <c r="A28" s="102">
        <v>55</v>
      </c>
      <c r="B28" s="97">
        <v>1.385</v>
      </c>
      <c r="C28" s="97">
        <v>1.5069999999999999</v>
      </c>
    </row>
    <row r="29" spans="1:3" ht="13.5" x14ac:dyDescent="0.35">
      <c r="A29" s="102">
        <v>56</v>
      </c>
      <c r="B29" s="97">
        <v>1.411</v>
      </c>
      <c r="C29" s="104">
        <v>1.5449999999999999</v>
      </c>
    </row>
    <row r="30" spans="1:3" ht="13.5" x14ac:dyDescent="0.35">
      <c r="A30" s="102">
        <v>57</v>
      </c>
      <c r="B30" s="97">
        <v>1.4370000000000001</v>
      </c>
      <c r="C30" s="103">
        <v>1.585</v>
      </c>
    </row>
    <row r="31" spans="1:3" ht="13.5" x14ac:dyDescent="0.35">
      <c r="A31" s="102">
        <v>58</v>
      </c>
      <c r="B31" s="97">
        <v>1.462</v>
      </c>
      <c r="C31" s="104">
        <v>1.625</v>
      </c>
    </row>
    <row r="32" spans="1:3" ht="13.5" x14ac:dyDescent="0.35">
      <c r="A32" s="102">
        <v>59</v>
      </c>
      <c r="B32" s="97">
        <v>1.488</v>
      </c>
      <c r="C32" s="103">
        <v>1.665</v>
      </c>
    </row>
    <row r="33" spans="1:3" ht="13.5" x14ac:dyDescent="0.35">
      <c r="A33" s="102">
        <v>60</v>
      </c>
      <c r="B33" s="97">
        <v>1.514</v>
      </c>
      <c r="C33" s="104">
        <v>1.7050000000000001</v>
      </c>
    </row>
    <row r="34" spans="1:3" ht="13.5" x14ac:dyDescent="0.35">
      <c r="A34" s="102">
        <v>61</v>
      </c>
      <c r="B34" s="97">
        <v>1.5409999999999999</v>
      </c>
      <c r="C34" s="103">
        <v>1.744</v>
      </c>
    </row>
    <row r="35" spans="1:3" ht="13.5" x14ac:dyDescent="0.35">
      <c r="A35" s="102">
        <v>62</v>
      </c>
      <c r="B35" s="97">
        <v>1.5680000000000001</v>
      </c>
      <c r="C35" s="104">
        <v>1.778</v>
      </c>
    </row>
    <row r="36" spans="1:3" ht="13.5" x14ac:dyDescent="0.35">
      <c r="A36" s="102">
        <v>63</v>
      </c>
      <c r="B36" s="97">
        <v>1.5980000000000001</v>
      </c>
      <c r="C36" s="103">
        <v>1.8080000000000001</v>
      </c>
    </row>
    <row r="37" spans="1:3" ht="13.5" x14ac:dyDescent="0.35">
      <c r="A37" s="102">
        <v>64</v>
      </c>
      <c r="B37" s="97">
        <v>1.629</v>
      </c>
      <c r="C37" s="104">
        <v>1.839</v>
      </c>
    </row>
    <row r="38" spans="1:3" ht="13.5" x14ac:dyDescent="0.35">
      <c r="A38" s="102">
        <v>65</v>
      </c>
      <c r="B38" s="97">
        <v>1.663</v>
      </c>
      <c r="C38" s="103">
        <v>1.873</v>
      </c>
    </row>
    <row r="39" spans="1:3" ht="13.5" x14ac:dyDescent="0.35">
      <c r="A39" s="102">
        <v>66</v>
      </c>
      <c r="B39" s="97">
        <v>1.6990000000000001</v>
      </c>
      <c r="C39" s="104">
        <v>1.909</v>
      </c>
    </row>
    <row r="40" spans="1:3" ht="13.5" x14ac:dyDescent="0.35">
      <c r="A40" s="102">
        <v>67</v>
      </c>
      <c r="B40" s="97">
        <v>1.738</v>
      </c>
      <c r="C40" s="103">
        <v>1.948</v>
      </c>
    </row>
    <row r="41" spans="1:3" ht="13.5" x14ac:dyDescent="0.35">
      <c r="A41" s="102">
        <v>68</v>
      </c>
      <c r="B41" s="97">
        <v>1.7789999999999999</v>
      </c>
      <c r="C41" s="104">
        <v>1.9890000000000001</v>
      </c>
    </row>
    <row r="42" spans="1:3" ht="13.5" x14ac:dyDescent="0.35">
      <c r="A42" s="102">
        <v>69</v>
      </c>
      <c r="B42" s="97">
        <v>1.823</v>
      </c>
      <c r="C42" s="103">
        <v>2.0329999999999999</v>
      </c>
    </row>
    <row r="43" spans="1:3" ht="13.5" x14ac:dyDescent="0.35">
      <c r="A43" s="102">
        <v>70</v>
      </c>
      <c r="B43" s="97">
        <v>1.867</v>
      </c>
      <c r="C43" s="104">
        <v>2.077</v>
      </c>
    </row>
    <row r="44" spans="1:3" ht="13.5" x14ac:dyDescent="0.35">
      <c r="A44" s="102">
        <v>71</v>
      </c>
      <c r="B44" s="97">
        <v>1.91</v>
      </c>
      <c r="C44" s="103">
        <v>2.12</v>
      </c>
    </row>
    <row r="45" spans="1:3" ht="13.5" x14ac:dyDescent="0.35">
      <c r="A45" s="102">
        <v>72</v>
      </c>
      <c r="B45" s="97">
        <v>1.9530000000000001</v>
      </c>
      <c r="C45" s="104">
        <v>2.1629999999999998</v>
      </c>
    </row>
    <row r="46" spans="1:3" ht="13.5" x14ac:dyDescent="0.35">
      <c r="A46" s="102">
        <v>73</v>
      </c>
      <c r="B46" s="97">
        <v>2.004</v>
      </c>
      <c r="C46" s="103">
        <v>2.214</v>
      </c>
    </row>
    <row r="47" spans="1:3" ht="13.5" x14ac:dyDescent="0.35">
      <c r="A47" s="102">
        <v>74</v>
      </c>
      <c r="B47" s="97">
        <v>2.06</v>
      </c>
      <c r="C47" s="104">
        <v>2.27</v>
      </c>
    </row>
    <row r="48" spans="1:3" ht="13.5" x14ac:dyDescent="0.35">
      <c r="A48" s="102">
        <v>75</v>
      </c>
      <c r="B48" s="97">
        <v>2.117</v>
      </c>
      <c r="C48" s="103">
        <v>2.327</v>
      </c>
    </row>
    <row r="49" spans="1:3" ht="13.5" x14ac:dyDescent="0.35">
      <c r="A49" s="102">
        <v>76</v>
      </c>
      <c r="B49" s="97">
        <v>2.181</v>
      </c>
      <c r="C49" s="104">
        <v>2.391</v>
      </c>
    </row>
    <row r="50" spans="1:3" ht="13.5" x14ac:dyDescent="0.35">
      <c r="A50" s="102">
        <v>77</v>
      </c>
      <c r="B50" s="97">
        <v>2.2549999999999999</v>
      </c>
      <c r="C50" s="103">
        <v>2.4649999999999999</v>
      </c>
    </row>
    <row r="51" spans="1:3" ht="13.5" x14ac:dyDescent="0.35">
      <c r="A51" s="102">
        <v>78</v>
      </c>
      <c r="B51" s="97">
        <v>2.3359999999999999</v>
      </c>
      <c r="C51" s="104">
        <v>2.5459999999999998</v>
      </c>
    </row>
    <row r="52" spans="1:3" ht="13.5" x14ac:dyDescent="0.35">
      <c r="A52" s="102">
        <v>79</v>
      </c>
      <c r="B52" s="97">
        <v>2.419</v>
      </c>
      <c r="C52" s="103">
        <v>2.629</v>
      </c>
    </row>
    <row r="53" spans="1:3" ht="13.5" x14ac:dyDescent="0.35">
      <c r="A53" s="102">
        <v>80</v>
      </c>
      <c r="B53" s="97">
        <v>2.504</v>
      </c>
      <c r="C53" s="104">
        <v>2.714</v>
      </c>
    </row>
    <row r="54" spans="1:3" ht="13.5" x14ac:dyDescent="0.35">
      <c r="A54" s="102">
        <v>81</v>
      </c>
      <c r="B54" s="97">
        <v>2.597</v>
      </c>
      <c r="C54" s="105"/>
    </row>
    <row r="55" spans="1:3" ht="13.5" x14ac:dyDescent="0.35">
      <c r="A55" s="102">
        <v>82</v>
      </c>
      <c r="B55" s="97">
        <v>2.702</v>
      </c>
      <c r="C55" s="105"/>
    </row>
    <row r="56" spans="1:3" ht="13.5" x14ac:dyDescent="0.35">
      <c r="A56" s="102">
        <v>83</v>
      </c>
      <c r="B56" s="97">
        <v>2.831</v>
      </c>
      <c r="C56" s="105"/>
    </row>
    <row r="57" spans="1:3" ht="13.5" x14ac:dyDescent="0.35">
      <c r="A57" s="102">
        <v>84</v>
      </c>
      <c r="B57" s="97">
        <v>2.9809999999999999</v>
      </c>
      <c r="C57" s="105"/>
    </row>
    <row r="58" spans="1:3" ht="13.5" x14ac:dyDescent="0.35">
      <c r="A58" s="102">
        <v>85</v>
      </c>
      <c r="B58" s="97">
        <v>3.153</v>
      </c>
      <c r="C58" s="105"/>
    </row>
    <row r="59" spans="1:3" ht="13.5" x14ac:dyDescent="0.35">
      <c r="A59" s="102">
        <v>86</v>
      </c>
      <c r="B59" s="97">
        <v>3.3519999999999999</v>
      </c>
      <c r="C59" s="105"/>
    </row>
    <row r="60" spans="1:3" ht="13.5" x14ac:dyDescent="0.35">
      <c r="A60" s="102">
        <v>87</v>
      </c>
      <c r="B60" s="97">
        <v>3.58</v>
      </c>
      <c r="C60" s="105"/>
    </row>
    <row r="61" spans="1:3" ht="13.5" x14ac:dyDescent="0.35">
      <c r="A61" s="102">
        <v>88</v>
      </c>
      <c r="B61" s="97">
        <v>3.8420000000000001</v>
      </c>
      <c r="C61" s="105"/>
    </row>
    <row r="62" spans="1:3" ht="13.5" x14ac:dyDescent="0.35">
      <c r="A62" s="102">
        <v>89</v>
      </c>
      <c r="B62" s="97">
        <v>4.1449999999999996</v>
      </c>
      <c r="C62" s="105"/>
    </row>
    <row r="63" spans="1:3" ht="13.5" x14ac:dyDescent="0.35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Pulje 1</vt:lpstr>
      <vt:lpstr>Meltzer-Faber</vt:lpstr>
      <vt:lpstr>'Pulje 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Grostad, Arne</cp:lastModifiedBy>
  <cp:lastPrinted>2022-03-16T18:24:48Z</cp:lastPrinted>
  <dcterms:created xsi:type="dcterms:W3CDTF">2001-08-31T20:44:44Z</dcterms:created>
  <dcterms:modified xsi:type="dcterms:W3CDTF">2022-03-17T06:20:03Z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