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emelienilsen/Desktop/"/>
    </mc:Choice>
  </mc:AlternateContent>
  <xr:revisionPtr revIDLastSave="0" documentId="13_ncr:1_{6B9476CC-F2BD-AB43-81BE-0A4950502C80}" xr6:coauthVersionLast="47" xr6:coauthVersionMax="47" xr10:uidLastSave="{00000000-0000-0000-0000-000000000000}"/>
  <bookViews>
    <workbookView xWindow="0" yWindow="500" windowWidth="28800" windowHeight="16800" tabRatio="441" activeTab="1" xr2:uid="{00000000-000D-0000-FFFF-FFFF00000000}"/>
  </bookViews>
  <sheets>
    <sheet name="Påmelding" sheetId="1" r:id="rId1"/>
    <sheet name="Puljer" sheetId="8" r:id="rId2"/>
  </sheets>
  <definedNames>
    <definedName name="_xlnm.Print_Area" localSheetId="1">Puljer!$A$1:$N$97</definedName>
    <definedName name="_xlnm.Print_Area" localSheetId="0">Påmelding!$A$1:$K$194</definedName>
    <definedName name="_xlnm.Print_Titles" localSheetId="1">Puljer!$1:$3</definedName>
    <definedName name="_xlnm.Print_Titles" localSheetId="0">Påmelding!$1:$3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D134" i="1" l="1"/>
  <c r="I66" i="8"/>
  <c r="I96" i="8"/>
  <c r="D187" i="1" l="1"/>
  <c r="D81" i="1"/>
  <c r="D80" i="1"/>
  <c r="I82" i="1" l="1"/>
  <c r="D166" i="1"/>
  <c r="D193" i="1"/>
  <c r="D192" i="1"/>
  <c r="D155" i="1"/>
  <c r="D171" i="1"/>
  <c r="D142" i="1"/>
  <c r="D122" i="1"/>
  <c r="D107" i="1"/>
  <c r="D106" i="1"/>
  <c r="D102" i="1"/>
  <c r="D101" i="1"/>
  <c r="D71" i="1"/>
  <c r="D60" i="1"/>
  <c r="D59" i="1"/>
  <c r="D54" i="1"/>
  <c r="D49" i="1"/>
  <c r="D42" i="1"/>
  <c r="D38" i="1"/>
  <c r="D30" i="1"/>
  <c r="D25" i="1"/>
  <c r="D24" i="1"/>
  <c r="D19" i="1"/>
  <c r="D18" i="1"/>
  <c r="K4" i="1"/>
  <c r="H4" i="1"/>
  <c r="G4" i="1"/>
  <c r="D186" i="1"/>
  <c r="D178" i="1"/>
  <c r="D177" i="1"/>
  <c r="D172" i="1"/>
  <c r="D167" i="1"/>
  <c r="D160" i="1"/>
  <c r="D159" i="1"/>
  <c r="D154" i="1"/>
  <c r="D141" i="1"/>
  <c r="D135" i="1"/>
  <c r="D123" i="1"/>
  <c r="D113" i="1"/>
  <c r="D112" i="1"/>
  <c r="D97" i="1"/>
  <c r="D96" i="1"/>
  <c r="D90" i="1"/>
  <c r="D89" i="1"/>
  <c r="D76" i="1"/>
  <c r="D75" i="1"/>
  <c r="D70" i="1"/>
  <c r="D55" i="1"/>
  <c r="D48" i="1"/>
  <c r="D43" i="1"/>
  <c r="D37" i="1"/>
  <c r="D29" i="1"/>
  <c r="I61" i="1" l="1"/>
  <c r="I108" i="1"/>
  <c r="I103" i="1"/>
  <c r="I188" i="1"/>
  <c r="I136" i="1"/>
  <c r="I156" i="1"/>
  <c r="I39" i="1"/>
  <c r="I50" i="1"/>
  <c r="I72" i="1"/>
  <c r="I168" i="1"/>
  <c r="I194" i="1"/>
  <c r="I98" i="1"/>
  <c r="I124" i="1"/>
  <c r="I143" i="1"/>
  <c r="I161" i="1"/>
  <c r="I179" i="1"/>
  <c r="I20" i="1"/>
  <c r="I31" i="1"/>
  <c r="I44" i="1"/>
  <c r="I56" i="1"/>
  <c r="I91" i="1"/>
  <c r="I173" i="1"/>
  <c r="J4" i="1"/>
  <c r="I114" i="1"/>
  <c r="I26" i="1"/>
  <c r="I77" i="1"/>
  <c r="I4" i="1" l="1"/>
  <c r="I97" i="8"/>
</calcChain>
</file>

<file path=xl/sharedStrings.xml><?xml version="1.0" encoding="utf-8"?>
<sst xmlns="http://schemas.openxmlformats.org/spreadsheetml/2006/main" count="761" uniqueCount="188">
  <si>
    <t>Vekt-</t>
  </si>
  <si>
    <t>Kropps-</t>
  </si>
  <si>
    <t>Fødsels-</t>
  </si>
  <si>
    <t>Navn</t>
  </si>
  <si>
    <t>Lag</t>
  </si>
  <si>
    <t>Rykk</t>
  </si>
  <si>
    <t>Støt</t>
  </si>
  <si>
    <t>klasse</t>
  </si>
  <si>
    <t>vekt</t>
  </si>
  <si>
    <t>dato</t>
  </si>
  <si>
    <t>Kate-</t>
  </si>
  <si>
    <t>gori</t>
  </si>
  <si>
    <t>Start</t>
  </si>
  <si>
    <t>nr</t>
  </si>
  <si>
    <t>Tambarskjelvar IL</t>
  </si>
  <si>
    <t>Tønsberg-Kam.</t>
  </si>
  <si>
    <t>Vigrestad IK</t>
  </si>
  <si>
    <t>Oslo AK</t>
  </si>
  <si>
    <t>Larvik AK</t>
  </si>
  <si>
    <t>AK Bjørgvin</t>
  </si>
  <si>
    <t>Børge Aadland</t>
  </si>
  <si>
    <t>Tysvær VK</t>
  </si>
  <si>
    <t>SM</t>
  </si>
  <si>
    <t>JM</t>
  </si>
  <si>
    <t>JK</t>
  </si>
  <si>
    <t>SK</t>
  </si>
  <si>
    <t>Spydeberg Atletene</t>
  </si>
  <si>
    <t xml:space="preserve"> </t>
  </si>
  <si>
    <t>Kim Eirik Tollefsen</t>
  </si>
  <si>
    <t>Trondheim AK</t>
  </si>
  <si>
    <t>Klubb</t>
  </si>
  <si>
    <t>Kat.</t>
  </si>
  <si>
    <t>V.kl.</t>
  </si>
  <si>
    <t>Sum kvinner</t>
  </si>
  <si>
    <t>Sum totalt</t>
  </si>
  <si>
    <t>Totalt</t>
  </si>
  <si>
    <t>Sum menn</t>
  </si>
  <si>
    <t>Ine Andersson</t>
  </si>
  <si>
    <t>Roy Sømme Ommedal</t>
  </si>
  <si>
    <t>Rebekka Tao Jacobsen</t>
  </si>
  <si>
    <t>Hitra VK</t>
  </si>
  <si>
    <t>Runar Klungervik</t>
  </si>
  <si>
    <t>Forfall:</t>
  </si>
  <si>
    <t>Ragnhild Haug Lillegård</t>
  </si>
  <si>
    <t>Sol Anette Waaler</t>
  </si>
  <si>
    <t>lørdag totalt</t>
  </si>
  <si>
    <t>Breimsbygda IL</t>
  </si>
  <si>
    <t>Totalt søndag</t>
  </si>
  <si>
    <t>Lørdag og søndag</t>
  </si>
  <si>
    <t>Antall</t>
  </si>
  <si>
    <t>Andreas Klinkenberg</t>
  </si>
  <si>
    <t>Tord Gravdal</t>
  </si>
  <si>
    <t>Iselin Hatlenes</t>
  </si>
  <si>
    <t>Julia Jordanger Loen</t>
  </si>
  <si>
    <t>Lone Kalland</t>
  </si>
  <si>
    <t>+109</t>
  </si>
  <si>
    <t>Vetle Andersen</t>
  </si>
  <si>
    <t>Elverum AK</t>
  </si>
  <si>
    <t>ELverum AK</t>
  </si>
  <si>
    <t>Simen Leithe Tajet</t>
  </si>
  <si>
    <t>Jonas Grønstad</t>
  </si>
  <si>
    <t>Jørgen Kjellevand</t>
  </si>
  <si>
    <t>Tromsø AK</t>
  </si>
  <si>
    <t>Nora Skuggedal</t>
  </si>
  <si>
    <t>Sigurd Haug Korsvoll</t>
  </si>
  <si>
    <t>Jon Peter Ueland</t>
  </si>
  <si>
    <t>Sandra Nævdal</t>
  </si>
  <si>
    <t>Ronja Lenvik</t>
  </si>
  <si>
    <t>Remi Heggvik Aune</t>
  </si>
  <si>
    <t>Mikal Akseth</t>
  </si>
  <si>
    <t>Remy Heggvik Aune</t>
  </si>
  <si>
    <t>Solfrid Koanda</t>
  </si>
  <si>
    <t>Gjøvik AK</t>
  </si>
  <si>
    <t>+87</t>
  </si>
  <si>
    <t>Leangen AK</t>
  </si>
  <si>
    <t>Nidelv IL</t>
  </si>
  <si>
    <t>Ragnar Dreier</t>
  </si>
  <si>
    <t>Frida Baade</t>
  </si>
  <si>
    <t>Lea Berle Horne</t>
  </si>
  <si>
    <t>Sara Broe Østvold</t>
  </si>
  <si>
    <t>Louisa Hjelmås</t>
  </si>
  <si>
    <t>Mia Mundal</t>
  </si>
  <si>
    <t>NVFID</t>
  </si>
  <si>
    <t>Kvinner</t>
  </si>
  <si>
    <t>Menn</t>
  </si>
  <si>
    <t>Forfall</t>
  </si>
  <si>
    <t>Født dato</t>
  </si>
  <si>
    <t>Adrian Henneli</t>
  </si>
  <si>
    <t>IL Kraftsport</t>
  </si>
  <si>
    <t>Julius Ellertsson</t>
  </si>
  <si>
    <t>Bryggen AK</t>
  </si>
  <si>
    <t>K35</t>
  </si>
  <si>
    <t>M45</t>
  </si>
  <si>
    <t>M35</t>
  </si>
  <si>
    <t>Christiania AK</t>
  </si>
  <si>
    <t>71</t>
  </si>
  <si>
    <t>Ina-Kristin Aasvang</t>
  </si>
  <si>
    <t>Fredrik Kvist Gyllensten</t>
  </si>
  <si>
    <t>Marit Årdalsbakke</t>
  </si>
  <si>
    <t>Maria Storteig</t>
  </si>
  <si>
    <t>Aasgaard FVK</t>
  </si>
  <si>
    <t>Aasgarad FVK</t>
  </si>
  <si>
    <t>Live Wahl Gellein</t>
  </si>
  <si>
    <t>Håkon E. Bekkevold</t>
  </si>
  <si>
    <t>Celine Mariell Båtnes</t>
  </si>
  <si>
    <t>Tinna Henriette Ringsaker</t>
  </si>
  <si>
    <t>Stefan Rønnevik</t>
  </si>
  <si>
    <t>Eskil Andersen</t>
  </si>
  <si>
    <t>Ole Christiansen</t>
  </si>
  <si>
    <t>Tuva Loodtz</t>
  </si>
  <si>
    <t>Laila Therese Bjørnarheim</t>
  </si>
  <si>
    <t>Rasmus Heggvik Aune</t>
  </si>
  <si>
    <t>Linn Christina Larssen</t>
  </si>
  <si>
    <t>Maren Matsson</t>
  </si>
  <si>
    <t>55</t>
  </si>
  <si>
    <t>Aasgård FVK</t>
  </si>
  <si>
    <t>Grenland Atletklubb</t>
  </si>
  <si>
    <t>81</t>
  </si>
  <si>
    <t>Pulje 1 lørdag 02.03</t>
  </si>
  <si>
    <t>Pulje 2 lørdag 02.03</t>
  </si>
  <si>
    <t>Pulje 4 lørdag 02.03</t>
  </si>
  <si>
    <t>Pulje 7 søndag 03.03</t>
  </si>
  <si>
    <t>Pulje 8 søndag 03.03</t>
  </si>
  <si>
    <t>Sarah Hovdn Øvsthus</t>
  </si>
  <si>
    <t>Caroline Røsbø</t>
  </si>
  <si>
    <t>Malin Amundsen</t>
  </si>
  <si>
    <t>Nikolai K. Aadland</t>
  </si>
  <si>
    <t>UM</t>
  </si>
  <si>
    <t>Håkon Lorentzen</t>
  </si>
  <si>
    <t>Sindre K. Nesheim</t>
  </si>
  <si>
    <t>Laila Therese K.  Bjørnarheim</t>
  </si>
  <si>
    <t>Maren Grøndahl</t>
  </si>
  <si>
    <t>Evelina Galaibo</t>
  </si>
  <si>
    <t>Mauricio Kjeldner</t>
  </si>
  <si>
    <t>Emil Viktor Sveum</t>
  </si>
  <si>
    <t>Dennis Åkre Danielsen</t>
  </si>
  <si>
    <t>Haugesund VK</t>
  </si>
  <si>
    <t>Kim Kværnø</t>
  </si>
  <si>
    <t>Marius Haranes</t>
  </si>
  <si>
    <t>William A. Christiansen</t>
  </si>
  <si>
    <t>Pernille Kristoffersen</t>
  </si>
  <si>
    <t>Vegard Vikane</t>
  </si>
  <si>
    <t>Lørenskog AK</t>
  </si>
  <si>
    <t>Julie Kristien Brotangen</t>
  </si>
  <si>
    <t>Mjøsa FFAK</t>
  </si>
  <si>
    <t>Tor Kristoffer Klethagen</t>
  </si>
  <si>
    <t>Serine Pedersen</t>
  </si>
  <si>
    <t>Lisbet Mølmann Lervik</t>
  </si>
  <si>
    <t>Victoria Wille Waage</t>
  </si>
  <si>
    <t>Reza Benorouz</t>
  </si>
  <si>
    <t>Aro Süssmann</t>
  </si>
  <si>
    <t>Mariell Endestad Hellevang</t>
  </si>
  <si>
    <t>UK</t>
  </si>
  <si>
    <t>Trine Endestad Hellevang</t>
  </si>
  <si>
    <t>Tine Rognaldsen Pedersen</t>
  </si>
  <si>
    <t>Alvolai Myrvang Røyseth</t>
  </si>
  <si>
    <t>Nima Berntsen Lama</t>
  </si>
  <si>
    <t>Ragnar G. Holme</t>
  </si>
  <si>
    <t>Oda Nordhagen Vang</t>
  </si>
  <si>
    <t>Ronny Maatnisdal</t>
  </si>
  <si>
    <t>Ylva Jacobine Taug</t>
  </si>
  <si>
    <t>Sarah Hovden Øvsthus</t>
  </si>
  <si>
    <t>76</t>
  </si>
  <si>
    <t>61</t>
  </si>
  <si>
    <t>Dennis Åkre Danilsen</t>
  </si>
  <si>
    <t>Alexander Eide</t>
  </si>
  <si>
    <t>96</t>
  </si>
  <si>
    <t>59</t>
  </si>
  <si>
    <t>Julie Kristine Brotangen</t>
  </si>
  <si>
    <t>Aron Süssmann</t>
  </si>
  <si>
    <t>Stavanger AK</t>
  </si>
  <si>
    <t>87</t>
  </si>
  <si>
    <t>Ronny Matnisdal</t>
  </si>
  <si>
    <t>Pulje 3 lørdag 03.03</t>
  </si>
  <si>
    <t>Kvaddraturen IK</t>
  </si>
  <si>
    <t>Kvadraturen IK</t>
  </si>
  <si>
    <t>Anette F. Høyland</t>
  </si>
  <si>
    <t>Vilde Elisabeth Davidsen</t>
  </si>
  <si>
    <t>Even Matnisdal</t>
  </si>
  <si>
    <t>Pulje 6 søndag 03.03</t>
  </si>
  <si>
    <t>NM Senior 2024 - PÅMELDING. Vigrestad 02.-03.03.24</t>
  </si>
  <si>
    <r>
      <rPr>
        <b/>
        <sz val="20"/>
        <color rgb="FFFF0000"/>
        <rFont val="Times New Roman"/>
        <family val="1"/>
      </rPr>
      <t xml:space="preserve">Startliste NM Senior 2024 </t>
    </r>
    <r>
      <rPr>
        <b/>
        <sz val="20"/>
        <color theme="1"/>
        <rFont val="Times New Roman"/>
        <family val="1"/>
      </rPr>
      <t xml:space="preserve"> </t>
    </r>
    <r>
      <rPr>
        <b/>
        <sz val="16"/>
        <color rgb="FFFF0000"/>
        <rFont val="Times New Roman"/>
        <family val="1"/>
      </rPr>
      <t>Veiing Vigrestadhallen 08.00-09.00 begge dager</t>
    </r>
    <r>
      <rPr>
        <b/>
        <sz val="20"/>
        <color theme="1"/>
        <rFont val="Times New Roman"/>
        <family val="1"/>
      </rPr>
      <t xml:space="preserve">
                                                                                                    </t>
    </r>
    <r>
      <rPr>
        <b/>
        <sz val="20"/>
        <color rgb="FFFF0000"/>
        <rFont val="Times New Roman"/>
        <family val="1"/>
      </rPr>
      <t xml:space="preserve"> </t>
    </r>
  </si>
  <si>
    <t xml:space="preserve">Stevnestart 10.00 begge dager </t>
  </si>
  <si>
    <t>Ane Westrheim</t>
  </si>
  <si>
    <t>Pulje 5 lørdag 02.03</t>
  </si>
  <si>
    <t>64</t>
  </si>
  <si>
    <t>102</t>
  </si>
  <si>
    <t>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</si>
</sst>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dd/mm/yy;@"/>
    <numFmt numFmtId="166" formatCode="0.0000"/>
    <numFmt numFmtId="167" formatCode="0.0"/>
    <numFmt numFmtId="168" formatCode="General;[Red]\-General"/>
    <numFmt numFmtId="169" formatCode="0_);\(0\)"/>
  </numFmts>
  <fonts count="57">
    <font>
      <sz val="10"/>
      <name val="Arial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10"/>
      <name val="Arial"/>
      <family val="2"/>
    </font>
    <font>
      <sz val="10"/>
      <name val="Arial"/>
      <family val="2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color indexed="10"/>
      <name val="Times New Roman"/>
      <family val="1"/>
    </font>
    <font>
      <b/>
      <sz val="10"/>
      <color indexed="10"/>
      <name val="Times New Roman"/>
      <family val="1"/>
    </font>
    <font>
      <b/>
      <i/>
      <sz val="12"/>
      <color rgb="FF0000FF"/>
      <name val="Arial"/>
      <family val="2"/>
    </font>
    <font>
      <b/>
      <sz val="14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48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5310FC"/>
      <name val="Arial"/>
      <family val="2"/>
    </font>
    <font>
      <b/>
      <i/>
      <sz val="10"/>
      <name val="Arial"/>
      <family val="2"/>
    </font>
    <font>
      <b/>
      <sz val="20"/>
      <color rgb="FFFF0000"/>
      <name val="Times New Roman"/>
      <family val="1"/>
    </font>
    <font>
      <sz val="10"/>
      <color rgb="FFFF0000"/>
      <name val="Arial"/>
      <family val="2"/>
    </font>
    <font>
      <b/>
      <sz val="10"/>
      <color rgb="FF5310FC"/>
      <name val="Arial"/>
      <family val="2"/>
    </font>
    <font>
      <sz val="11"/>
      <color rgb="FF5310FC"/>
      <name val="Times New Roman"/>
      <family val="1"/>
    </font>
    <font>
      <i/>
      <sz val="11"/>
      <color theme="1"/>
      <name val="Arial"/>
      <family val="2"/>
    </font>
    <font>
      <i/>
      <sz val="11"/>
      <color rgb="FFFF0000"/>
      <name val="Times New Roman"/>
      <family val="1"/>
    </font>
    <font>
      <i/>
      <sz val="11"/>
      <color rgb="FF5310FC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310FC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3C0AC6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20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rgb="FF5310FC"/>
      </left>
      <right style="hair">
        <color rgb="FF5310FC"/>
      </right>
      <top/>
      <bottom/>
      <diagonal/>
    </border>
    <border>
      <left/>
      <right style="hair">
        <color rgb="FF5310FC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21">
    <xf numFmtId="0" fontId="0" fillId="0" borderId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3" fillId="9" borderId="0" applyNumberFormat="0" applyBorder="0" applyAlignment="0" applyProtection="0"/>
    <xf numFmtId="0" fontId="4" fillId="11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5" fillId="0" borderId="0"/>
    <xf numFmtId="0" fontId="5" fillId="0" borderId="0"/>
    <xf numFmtId="0" fontId="11" fillId="10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164" fontId="37" fillId="0" borderId="0" applyFont="0" applyFill="0" applyBorder="0" applyAlignment="0" applyProtection="0"/>
  </cellStyleXfs>
  <cellXfs count="216">
    <xf numFmtId="0" fontId="0" fillId="0" borderId="0" xfId="0"/>
    <xf numFmtId="0" fontId="5" fillId="0" borderId="0" xfId="15"/>
    <xf numFmtId="1" fontId="14" fillId="0" borderId="0" xfId="16" applyNumberFormat="1" applyFont="1" applyAlignment="1">
      <alignment horizontal="center"/>
    </xf>
    <xf numFmtId="0" fontId="14" fillId="0" borderId="0" xfId="16" applyFont="1" applyAlignment="1">
      <alignment horizontal="center"/>
    </xf>
    <xf numFmtId="0" fontId="15" fillId="0" borderId="0" xfId="16" applyFont="1" applyAlignment="1">
      <alignment horizontal="right"/>
    </xf>
    <xf numFmtId="0" fontId="16" fillId="0" borderId="0" xfId="0" applyFont="1"/>
    <xf numFmtId="2" fontId="18" fillId="0" borderId="16" xfId="16" applyNumberFormat="1" applyFont="1" applyBorder="1" applyAlignment="1" applyProtection="1">
      <alignment horizontal="right" vertical="center"/>
      <protection locked="0"/>
    </xf>
    <xf numFmtId="0" fontId="18" fillId="0" borderId="16" xfId="16" applyFont="1" applyBorder="1" applyAlignment="1" applyProtection="1">
      <alignment horizontal="center" vertical="center"/>
      <protection locked="0"/>
    </xf>
    <xf numFmtId="165" fontId="18" fillId="0" borderId="16" xfId="16" applyNumberFormat="1" applyFont="1" applyBorder="1" applyAlignment="1" applyProtection="1">
      <alignment horizontal="center" vertical="center"/>
      <protection locked="0"/>
    </xf>
    <xf numFmtId="0" fontId="18" fillId="0" borderId="16" xfId="16" applyFont="1" applyBorder="1" applyAlignment="1" applyProtection="1">
      <alignment vertical="center"/>
      <protection locked="0"/>
    </xf>
    <xf numFmtId="168" fontId="19" fillId="0" borderId="17" xfId="16" applyNumberFormat="1" applyFont="1" applyBorder="1" applyAlignment="1" applyProtection="1">
      <alignment horizontal="center" vertical="center"/>
      <protection locked="0"/>
    </xf>
    <xf numFmtId="168" fontId="19" fillId="0" borderId="18" xfId="16" applyNumberFormat="1" applyFont="1" applyBorder="1" applyAlignment="1" applyProtection="1">
      <alignment horizontal="center" vertical="center"/>
      <protection locked="0"/>
    </xf>
    <xf numFmtId="168" fontId="19" fillId="0" borderId="19" xfId="16" applyNumberFormat="1" applyFont="1" applyBorder="1" applyAlignment="1" applyProtection="1">
      <alignment horizontal="center" vertical="center"/>
      <protection locked="0"/>
    </xf>
    <xf numFmtId="0" fontId="19" fillId="0" borderId="0" xfId="0" applyFont="1"/>
    <xf numFmtId="2" fontId="22" fillId="0" borderId="16" xfId="16" applyNumberFormat="1" applyFont="1" applyBorder="1" applyAlignment="1" applyProtection="1">
      <alignment horizontal="right" vertical="center"/>
      <protection locked="0"/>
    </xf>
    <xf numFmtId="0" fontId="22" fillId="0" borderId="16" xfId="16" applyFont="1" applyBorder="1" applyAlignment="1" applyProtection="1">
      <alignment horizontal="center" vertical="center"/>
      <protection locked="0"/>
    </xf>
    <xf numFmtId="165" fontId="22" fillId="0" borderId="16" xfId="16" applyNumberFormat="1" applyFont="1" applyBorder="1" applyAlignment="1" applyProtection="1">
      <alignment horizontal="center" vertical="center"/>
      <protection locked="0"/>
    </xf>
    <xf numFmtId="0" fontId="22" fillId="0" borderId="16" xfId="16" applyFont="1" applyBorder="1" applyAlignment="1" applyProtection="1">
      <alignment vertical="center"/>
      <protection locked="0"/>
    </xf>
    <xf numFmtId="2" fontId="22" fillId="0" borderId="16" xfId="16" quotePrefix="1" applyNumberFormat="1" applyFont="1" applyBorder="1" applyAlignment="1" applyProtection="1">
      <alignment horizontal="right" vertical="center"/>
      <protection locked="0"/>
    </xf>
    <xf numFmtId="168" fontId="19" fillId="0" borderId="20" xfId="16" applyNumberFormat="1" applyFont="1" applyBorder="1" applyAlignment="1" applyProtection="1">
      <alignment horizontal="center" vertical="center"/>
      <protection locked="0"/>
    </xf>
    <xf numFmtId="168" fontId="19" fillId="0" borderId="16" xfId="16" applyNumberFormat="1" applyFont="1" applyBorder="1" applyAlignment="1" applyProtection="1">
      <alignment horizontal="center" vertical="center"/>
      <protection locked="0"/>
    </xf>
    <xf numFmtId="0" fontId="17" fillId="0" borderId="0" xfId="0" applyFont="1"/>
    <xf numFmtId="166" fontId="25" fillId="0" borderId="0" xfId="16" applyNumberFormat="1" applyFont="1" applyAlignment="1">
      <alignment horizontal="left" vertical="center"/>
    </xf>
    <xf numFmtId="1" fontId="21" fillId="0" borderId="16" xfId="16" applyNumberFormat="1" applyFont="1" applyBorder="1" applyAlignment="1" applyProtection="1">
      <alignment horizontal="center" vertical="center"/>
      <protection locked="0"/>
    </xf>
    <xf numFmtId="1" fontId="24" fillId="0" borderId="16" xfId="16" applyNumberFormat="1" applyFont="1" applyBorder="1" applyAlignment="1" applyProtection="1">
      <alignment horizontal="center" vertical="center"/>
      <protection locked="0"/>
    </xf>
    <xf numFmtId="0" fontId="22" fillId="0" borderId="0" xfId="16" applyFont="1" applyAlignment="1" applyProtection="1">
      <alignment vertical="center"/>
      <protection locked="0"/>
    </xf>
    <xf numFmtId="0" fontId="20" fillId="0" borderId="20" xfId="16" applyFont="1" applyBorder="1" applyAlignment="1" applyProtection="1">
      <alignment horizontal="center" vertical="center"/>
      <protection locked="0"/>
    </xf>
    <xf numFmtId="0" fontId="20" fillId="0" borderId="19" xfId="16" applyFont="1" applyBorder="1" applyAlignment="1" applyProtection="1">
      <alignment horizontal="center" vertical="center"/>
      <protection locked="0"/>
    </xf>
    <xf numFmtId="0" fontId="19" fillId="0" borderId="17" xfId="16" applyFont="1" applyBorder="1" applyAlignment="1" applyProtection="1">
      <alignment horizontal="center" vertical="center"/>
      <protection locked="0"/>
    </xf>
    <xf numFmtId="2" fontId="19" fillId="0" borderId="19" xfId="16" applyNumberFormat="1" applyFont="1" applyBorder="1" applyAlignment="1" applyProtection="1">
      <alignment horizontal="center" vertical="center"/>
      <protection locked="0"/>
    </xf>
    <xf numFmtId="2" fontId="0" fillId="0" borderId="0" xfId="0" applyNumberFormat="1"/>
    <xf numFmtId="168" fontId="27" fillId="0" borderId="18" xfId="16" applyNumberFormat="1" applyFont="1" applyBorder="1" applyAlignment="1" applyProtection="1">
      <alignment horizontal="center" vertical="center"/>
      <protection locked="0"/>
    </xf>
    <xf numFmtId="0" fontId="19" fillId="0" borderId="20" xfId="16" applyFont="1" applyBorder="1" applyAlignment="1" applyProtection="1">
      <alignment horizontal="center" vertical="center"/>
      <protection locked="0"/>
    </xf>
    <xf numFmtId="0" fontId="22" fillId="0" borderId="20" xfId="16" applyFont="1" applyBorder="1" applyAlignment="1" applyProtection="1">
      <alignment horizontal="center" vertical="center"/>
      <protection locked="0"/>
    </xf>
    <xf numFmtId="0" fontId="22" fillId="0" borderId="19" xfId="16" applyFont="1" applyBorder="1" applyAlignment="1" applyProtection="1">
      <alignment horizontal="center" vertical="center"/>
      <protection locked="0"/>
    </xf>
    <xf numFmtId="0" fontId="19" fillId="0" borderId="18" xfId="16" applyFont="1" applyBorder="1" applyAlignment="1" applyProtection="1">
      <alignment horizontal="center" vertical="center"/>
      <protection locked="0"/>
    </xf>
    <xf numFmtId="2" fontId="27" fillId="0" borderId="16" xfId="16" applyNumberFormat="1" applyFont="1" applyBorder="1" applyAlignment="1" applyProtection="1">
      <alignment horizontal="right" vertical="center"/>
      <protection locked="0"/>
    </xf>
    <xf numFmtId="0" fontId="27" fillId="0" borderId="16" xfId="16" applyFont="1" applyBorder="1" applyAlignment="1" applyProtection="1">
      <alignment horizontal="center" vertical="center"/>
      <protection locked="0"/>
    </xf>
    <xf numFmtId="165" fontId="27" fillId="0" borderId="16" xfId="16" applyNumberFormat="1" applyFont="1" applyBorder="1" applyAlignment="1" applyProtection="1">
      <alignment horizontal="center" vertical="center"/>
      <protection locked="0"/>
    </xf>
    <xf numFmtId="1" fontId="28" fillId="0" borderId="16" xfId="16" applyNumberFormat="1" applyFont="1" applyBorder="1" applyAlignment="1" applyProtection="1">
      <alignment horizontal="center" vertical="center"/>
      <protection locked="0"/>
    </xf>
    <xf numFmtId="0" fontId="27" fillId="0" borderId="16" xfId="16" applyFont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21" fillId="0" borderId="9" xfId="16" applyFont="1" applyBorder="1" applyAlignment="1">
      <alignment horizontal="center"/>
    </xf>
    <xf numFmtId="167" fontId="21" fillId="0" borderId="9" xfId="16" applyNumberFormat="1" applyFont="1" applyBorder="1" applyAlignment="1">
      <alignment horizontal="center"/>
    </xf>
    <xf numFmtId="2" fontId="21" fillId="0" borderId="8" xfId="16" applyNumberFormat="1" applyFont="1" applyBorder="1" applyAlignment="1">
      <alignment horizontal="center"/>
    </xf>
    <xf numFmtId="0" fontId="21" fillId="0" borderId="10" xfId="16" applyFont="1" applyBorder="1" applyAlignment="1">
      <alignment horizontal="center"/>
    </xf>
    <xf numFmtId="2" fontId="21" fillId="0" borderId="11" xfId="16" applyNumberFormat="1" applyFont="1" applyBorder="1" applyAlignment="1">
      <alignment horizontal="center"/>
    </xf>
    <xf numFmtId="0" fontId="21" fillId="0" borderId="12" xfId="16" applyFont="1" applyBorder="1" applyAlignment="1">
      <alignment horizontal="center"/>
    </xf>
    <xf numFmtId="167" fontId="21" fillId="0" borderId="12" xfId="16" applyNumberFormat="1" applyFont="1" applyBorder="1" applyAlignment="1">
      <alignment horizontal="center"/>
    </xf>
    <xf numFmtId="2" fontId="21" fillId="0" borderId="7" xfId="16" applyNumberFormat="1" applyFont="1" applyBorder="1" applyAlignment="1">
      <alignment horizontal="center"/>
    </xf>
    <xf numFmtId="0" fontId="21" fillId="0" borderId="13" xfId="16" applyFont="1" applyBorder="1" applyAlignment="1">
      <alignment horizontal="center"/>
    </xf>
    <xf numFmtId="0" fontId="21" fillId="0" borderId="14" xfId="16" applyFont="1" applyBorder="1" applyAlignment="1">
      <alignment horizontal="center"/>
    </xf>
    <xf numFmtId="0" fontId="21" fillId="0" borderId="15" xfId="16" applyFont="1" applyBorder="1" applyAlignment="1">
      <alignment horizontal="center"/>
    </xf>
    <xf numFmtId="0" fontId="31" fillId="0" borderId="27" xfId="15" quotePrefix="1" applyFont="1" applyBorder="1" applyAlignment="1" applyProtection="1">
      <alignment horizontal="center" vertical="center"/>
      <protection locked="0"/>
    </xf>
    <xf numFmtId="0" fontId="31" fillId="0" borderId="27" xfId="15" applyFont="1" applyBorder="1" applyAlignment="1" applyProtection="1">
      <alignment horizontal="center" vertical="center"/>
      <protection locked="0"/>
    </xf>
    <xf numFmtId="0" fontId="31" fillId="0" borderId="27" xfId="15" applyFont="1" applyBorder="1" applyAlignment="1" applyProtection="1">
      <alignment vertical="center"/>
      <protection locked="0"/>
    </xf>
    <xf numFmtId="0" fontId="30" fillId="0" borderId="27" xfId="0" applyFont="1" applyBorder="1" applyAlignment="1">
      <alignment horizontal="center"/>
    </xf>
    <xf numFmtId="2" fontId="34" fillId="0" borderId="0" xfId="0" applyNumberFormat="1" applyFont="1"/>
    <xf numFmtId="1" fontId="35" fillId="0" borderId="27" xfId="15" applyNumberFormat="1" applyFont="1" applyBorder="1"/>
    <xf numFmtId="2" fontId="35" fillId="0" borderId="28" xfId="15" applyNumberFormat="1" applyFont="1" applyBorder="1"/>
    <xf numFmtId="14" fontId="36" fillId="0" borderId="27" xfId="15" applyNumberFormat="1" applyFont="1" applyBorder="1" applyAlignment="1" applyProtection="1">
      <alignment horizontal="center" vertical="center"/>
      <protection locked="0"/>
    </xf>
    <xf numFmtId="14" fontId="34" fillId="0" borderId="0" xfId="0" applyNumberFormat="1" applyFont="1"/>
    <xf numFmtId="2" fontId="35" fillId="0" borderId="25" xfId="15" applyNumberFormat="1" applyFont="1" applyBorder="1"/>
    <xf numFmtId="2" fontId="35" fillId="0" borderId="27" xfId="15" applyNumberFormat="1" applyFont="1" applyBorder="1"/>
    <xf numFmtId="2" fontId="35" fillId="0" borderId="26" xfId="15" applyNumberFormat="1" applyFont="1" applyBorder="1"/>
    <xf numFmtId="0" fontId="31" fillId="0" borderId="0" xfId="15" quotePrefix="1" applyFont="1" applyAlignment="1" applyProtection="1">
      <alignment horizontal="center" vertical="center"/>
      <protection locked="0"/>
    </xf>
    <xf numFmtId="0" fontId="31" fillId="0" borderId="10" xfId="15" applyFont="1" applyBorder="1" applyAlignment="1" applyProtection="1">
      <alignment horizontal="center" vertical="center"/>
      <protection locked="0"/>
    </xf>
    <xf numFmtId="14" fontId="36" fillId="0" borderId="0" xfId="15" applyNumberFormat="1" applyFont="1" applyAlignment="1" applyProtection="1">
      <alignment horizontal="center" vertical="center"/>
      <protection locked="0"/>
    </xf>
    <xf numFmtId="0" fontId="31" fillId="0" borderId="0" xfId="15" applyFont="1" applyAlignment="1" applyProtection="1">
      <alignment horizontal="center" vertical="center"/>
      <protection locked="0"/>
    </xf>
    <xf numFmtId="0" fontId="31" fillId="0" borderId="0" xfId="15" applyFont="1" applyAlignment="1" applyProtection="1">
      <alignment vertical="center"/>
      <protection locked="0"/>
    </xf>
    <xf numFmtId="2" fontId="35" fillId="0" borderId="0" xfId="15" applyNumberFormat="1" applyFont="1"/>
    <xf numFmtId="0" fontId="29" fillId="0" borderId="0" xfId="15" applyFont="1" applyAlignment="1" applyProtection="1">
      <alignment horizontal="center" vertical="center"/>
      <protection locked="0"/>
    </xf>
    <xf numFmtId="0" fontId="29" fillId="0" borderId="27" xfId="15" applyFont="1" applyBorder="1" applyAlignment="1" applyProtection="1">
      <alignment horizontal="center" vertical="center"/>
      <protection locked="0"/>
    </xf>
    <xf numFmtId="0" fontId="41" fillId="0" borderId="0" xfId="0" applyFont="1"/>
    <xf numFmtId="0" fontId="42" fillId="0" borderId="0" xfId="15" applyFont="1" applyAlignment="1" applyProtection="1">
      <alignment horizontal="center" vertical="center"/>
      <protection locked="0"/>
    </xf>
    <xf numFmtId="0" fontId="42" fillId="0" borderId="27" xfId="15" applyFont="1" applyBorder="1" applyAlignment="1" applyProtection="1">
      <alignment horizontal="center" vertical="center"/>
      <protection locked="0"/>
    </xf>
    <xf numFmtId="0" fontId="38" fillId="0" borderId="0" xfId="0" applyFont="1"/>
    <xf numFmtId="1" fontId="35" fillId="0" borderId="0" xfId="15" applyNumberFormat="1" applyFont="1"/>
    <xf numFmtId="49" fontId="21" fillId="0" borderId="8" xfId="16" applyNumberFormat="1" applyFont="1" applyBorder="1" applyAlignment="1">
      <alignment horizontal="center"/>
    </xf>
    <xf numFmtId="49" fontId="21" fillId="0" borderId="7" xfId="16" applyNumberFormat="1" applyFont="1" applyBorder="1" applyAlignment="1">
      <alignment horizontal="center"/>
    </xf>
    <xf numFmtId="49" fontId="22" fillId="0" borderId="23" xfId="16" applyNumberFormat="1" applyFont="1" applyBorder="1" applyAlignment="1" applyProtection="1">
      <alignment horizontal="right" vertical="center"/>
      <protection locked="0"/>
    </xf>
    <xf numFmtId="49" fontId="22" fillId="0" borderId="23" xfId="16" quotePrefix="1" applyNumberFormat="1" applyFont="1" applyBorder="1" applyAlignment="1" applyProtection="1">
      <alignment horizontal="right" vertical="center"/>
      <protection locked="0"/>
    </xf>
    <xf numFmtId="49" fontId="18" fillId="0" borderId="23" xfId="16" quotePrefix="1" applyNumberFormat="1" applyFont="1" applyBorder="1" applyAlignment="1" applyProtection="1">
      <alignment horizontal="right" vertical="center"/>
      <protection locked="0"/>
    </xf>
    <xf numFmtId="49" fontId="27" fillId="0" borderId="23" xfId="16" applyNumberFormat="1" applyFont="1" applyBorder="1" applyAlignment="1" applyProtection="1">
      <alignment horizontal="right" vertical="center"/>
      <protection locked="0"/>
    </xf>
    <xf numFmtId="49" fontId="0" fillId="0" borderId="0" xfId="0" applyNumberFormat="1"/>
    <xf numFmtId="0" fontId="33" fillId="0" borderId="29" xfId="0" applyFont="1" applyBorder="1" applyAlignment="1">
      <alignment vertical="center"/>
    </xf>
    <xf numFmtId="0" fontId="30" fillId="0" borderId="0" xfId="0" applyFont="1" applyAlignment="1">
      <alignment horizontal="center"/>
    </xf>
    <xf numFmtId="0" fontId="33" fillId="0" borderId="26" xfId="0" applyFont="1" applyBorder="1" applyAlignment="1">
      <alignment vertical="center"/>
    </xf>
    <xf numFmtId="0" fontId="33" fillId="0" borderId="17" xfId="0" applyFont="1" applyBorder="1" applyAlignment="1">
      <alignment vertical="center"/>
    </xf>
    <xf numFmtId="14" fontId="47" fillId="0" borderId="25" xfId="15" applyNumberFormat="1" applyFont="1" applyBorder="1" applyAlignment="1" applyProtection="1">
      <alignment horizontal="center" vertical="center"/>
      <protection locked="0"/>
    </xf>
    <xf numFmtId="0" fontId="47" fillId="0" borderId="25" xfId="15" applyFont="1" applyBorder="1" applyAlignment="1" applyProtection="1">
      <alignment vertical="center"/>
      <protection locked="0"/>
    </xf>
    <xf numFmtId="0" fontId="47" fillId="0" borderId="25" xfId="15" applyFont="1" applyBorder="1" applyAlignment="1" applyProtection="1">
      <alignment horizontal="center" vertical="center"/>
      <protection locked="0"/>
    </xf>
    <xf numFmtId="0" fontId="47" fillId="0" borderId="25" xfId="15" quotePrefix="1" applyFont="1" applyBorder="1" applyAlignment="1" applyProtection="1">
      <alignment horizontal="center" vertical="center"/>
      <protection locked="0"/>
    </xf>
    <xf numFmtId="0" fontId="27" fillId="0" borderId="25" xfId="15" applyFont="1" applyBorder="1" applyAlignment="1" applyProtection="1">
      <alignment horizontal="center" vertical="center"/>
      <protection locked="0"/>
    </xf>
    <xf numFmtId="0" fontId="48" fillId="0" borderId="25" xfId="15" applyFont="1" applyBorder="1" applyAlignment="1" applyProtection="1">
      <alignment horizontal="center" vertical="center"/>
      <protection locked="0"/>
    </xf>
    <xf numFmtId="0" fontId="49" fillId="0" borderId="25" xfId="0" applyFont="1" applyBorder="1" applyAlignment="1">
      <alignment horizontal="center"/>
    </xf>
    <xf numFmtId="0" fontId="48" fillId="0" borderId="25" xfId="15" applyFont="1" applyBorder="1" applyAlignment="1">
      <alignment horizontal="center" vertical="center"/>
    </xf>
    <xf numFmtId="0" fontId="27" fillId="0" borderId="25" xfId="15" applyFont="1" applyBorder="1" applyAlignment="1">
      <alignment horizontal="center" vertical="center"/>
    </xf>
    <xf numFmtId="2" fontId="49" fillId="0" borderId="25" xfId="15" applyNumberFormat="1" applyFont="1" applyBorder="1"/>
    <xf numFmtId="1" fontId="27" fillId="0" borderId="25" xfId="15" applyNumberFormat="1" applyFont="1" applyBorder="1" applyAlignment="1" applyProtection="1">
      <alignment horizontal="center" vertical="center"/>
      <protection locked="0"/>
    </xf>
    <xf numFmtId="1" fontId="48" fillId="0" borderId="25" xfId="15" applyNumberFormat="1" applyFont="1" applyBorder="1" applyAlignment="1" applyProtection="1">
      <alignment horizontal="center" vertical="center"/>
      <protection locked="0"/>
    </xf>
    <xf numFmtId="1" fontId="51" fillId="0" borderId="25" xfId="15" applyNumberFormat="1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>
      <alignment horizontal="center"/>
    </xf>
    <xf numFmtId="0" fontId="49" fillId="0" borderId="25" xfId="15" applyFont="1" applyBorder="1" applyAlignment="1" applyProtection="1">
      <alignment horizontal="center" vertical="center"/>
      <protection locked="0"/>
    </xf>
    <xf numFmtId="0" fontId="49" fillId="0" borderId="25" xfId="15" quotePrefix="1" applyFont="1" applyBorder="1" applyAlignment="1" applyProtection="1">
      <alignment horizontal="center" vertical="center"/>
      <protection locked="0"/>
    </xf>
    <xf numFmtId="0" fontId="43" fillId="0" borderId="25" xfId="15" applyFont="1" applyBorder="1" applyAlignment="1" applyProtection="1">
      <alignment horizontal="center" vertical="center"/>
      <protection locked="0"/>
    </xf>
    <xf numFmtId="0" fontId="47" fillId="0" borderId="25" xfId="0" applyFont="1" applyBorder="1" applyAlignment="1">
      <alignment horizontal="center"/>
    </xf>
    <xf numFmtId="14" fontId="43" fillId="0" borderId="25" xfId="15" applyNumberFormat="1" applyFont="1" applyBorder="1" applyAlignment="1" applyProtection="1">
      <alignment horizontal="center" vertical="center"/>
      <protection locked="0"/>
    </xf>
    <xf numFmtId="169" fontId="46" fillId="0" borderId="25" xfId="20" applyNumberFormat="1" applyFont="1" applyBorder="1"/>
    <xf numFmtId="0" fontId="43" fillId="0" borderId="25" xfId="15" applyFont="1" applyBorder="1" applyAlignment="1" applyProtection="1">
      <alignment vertical="center"/>
      <protection locked="0"/>
    </xf>
    <xf numFmtId="0" fontId="43" fillId="0" borderId="25" xfId="15" quotePrefix="1" applyFont="1" applyBorder="1" applyAlignment="1" applyProtection="1">
      <alignment horizontal="center" vertical="center"/>
      <protection locked="0"/>
    </xf>
    <xf numFmtId="0" fontId="50" fillId="0" borderId="25" xfId="15" applyFont="1" applyBorder="1" applyAlignment="1" applyProtection="1">
      <alignment horizontal="center" vertical="center"/>
      <protection locked="0"/>
    </xf>
    <xf numFmtId="0" fontId="43" fillId="0" borderId="25" xfId="0" applyFont="1" applyBorder="1" applyAlignment="1">
      <alignment horizontal="center"/>
    </xf>
    <xf numFmtId="2" fontId="48" fillId="0" borderId="0" xfId="15" applyNumberFormat="1" applyFont="1" applyAlignment="1">
      <alignment horizontal="center" vertical="center"/>
    </xf>
    <xf numFmtId="0" fontId="48" fillId="0" borderId="0" xfId="15" applyFont="1" applyAlignment="1">
      <alignment horizontal="left" vertical="center"/>
    </xf>
    <xf numFmtId="14" fontId="48" fillId="0" borderId="0" xfId="15" applyNumberFormat="1" applyFont="1" applyAlignment="1">
      <alignment horizontal="center" vertical="center"/>
    </xf>
    <xf numFmtId="0" fontId="48" fillId="0" borderId="0" xfId="15" applyFont="1" applyAlignment="1">
      <alignment horizontal="center" vertical="center"/>
    </xf>
    <xf numFmtId="0" fontId="27" fillId="0" borderId="0" xfId="15" applyFont="1" applyAlignment="1">
      <alignment horizontal="center" vertical="center"/>
    </xf>
    <xf numFmtId="0" fontId="22" fillId="0" borderId="0" xfId="0" applyFont="1" applyAlignment="1">
      <alignment horizontal="center"/>
    </xf>
    <xf numFmtId="2" fontId="48" fillId="0" borderId="30" xfId="15" applyNumberFormat="1" applyFont="1" applyBorder="1" applyAlignment="1">
      <alignment horizontal="center" vertical="center"/>
    </xf>
    <xf numFmtId="0" fontId="48" fillId="0" borderId="30" xfId="15" applyFont="1" applyBorder="1" applyAlignment="1">
      <alignment horizontal="left" vertical="center"/>
    </xf>
    <xf numFmtId="14" fontId="48" fillId="0" borderId="30" xfId="15" applyNumberFormat="1" applyFont="1" applyBorder="1" applyAlignment="1">
      <alignment horizontal="center" vertical="center"/>
    </xf>
    <xf numFmtId="0" fontId="48" fillId="0" borderId="30" xfId="15" applyFont="1" applyBorder="1" applyAlignment="1">
      <alignment horizontal="center" vertical="center"/>
    </xf>
    <xf numFmtId="0" fontId="27" fillId="0" borderId="30" xfId="15" applyFont="1" applyBorder="1" applyAlignment="1">
      <alignment horizontal="center" vertical="center"/>
    </xf>
    <xf numFmtId="0" fontId="22" fillId="0" borderId="30" xfId="0" applyFont="1" applyBorder="1" applyAlignment="1">
      <alignment horizontal="center"/>
    </xf>
    <xf numFmtId="1" fontId="45" fillId="0" borderId="25" xfId="0" applyNumberFormat="1" applyFont="1" applyBorder="1" applyAlignment="1">
      <alignment horizontal="center" vertical="center"/>
    </xf>
    <xf numFmtId="1" fontId="49" fillId="0" borderId="25" xfId="15" applyNumberFormat="1" applyFont="1" applyBorder="1"/>
    <xf numFmtId="0" fontId="49" fillId="0" borderId="25" xfId="15" applyFont="1" applyBorder="1" applyAlignment="1" applyProtection="1">
      <alignment vertical="center"/>
      <protection locked="0"/>
    </xf>
    <xf numFmtId="0" fontId="49" fillId="0" borderId="25" xfId="0" applyFont="1" applyBorder="1"/>
    <xf numFmtId="0" fontId="48" fillId="0" borderId="10" xfId="15" applyFont="1" applyBorder="1" applyAlignment="1">
      <alignment horizontal="center" vertical="center"/>
    </xf>
    <xf numFmtId="0" fontId="48" fillId="0" borderId="21" xfId="15" applyFont="1" applyBorder="1" applyAlignment="1">
      <alignment horizontal="center" vertical="center"/>
    </xf>
    <xf numFmtId="0" fontId="45" fillId="0" borderId="25" xfId="0" applyFont="1" applyBorder="1" applyAlignment="1">
      <alignment vertical="center"/>
    </xf>
    <xf numFmtId="0" fontId="50" fillId="0" borderId="25" xfId="15" applyFont="1" applyBorder="1" applyAlignment="1" applyProtection="1">
      <alignment vertical="center"/>
      <protection locked="0"/>
    </xf>
    <xf numFmtId="14" fontId="50" fillId="0" borderId="25" xfId="15" applyNumberFormat="1" applyFont="1" applyBorder="1" applyAlignment="1" applyProtection="1">
      <alignment horizontal="center" vertical="center"/>
      <protection locked="0"/>
    </xf>
    <xf numFmtId="0" fontId="50" fillId="0" borderId="25" xfId="15" quotePrefix="1" applyFont="1" applyBorder="1" applyAlignment="1" applyProtection="1">
      <alignment horizontal="center" vertical="center"/>
      <protection locked="0"/>
    </xf>
    <xf numFmtId="0" fontId="46" fillId="0" borderId="25" xfId="0" applyFont="1" applyBorder="1" applyAlignment="1">
      <alignment vertical="center"/>
    </xf>
    <xf numFmtId="0" fontId="43" fillId="0" borderId="25" xfId="0" applyFont="1" applyBorder="1"/>
    <xf numFmtId="14" fontId="43" fillId="0" borderId="25" xfId="0" applyNumberFormat="1" applyFont="1" applyBorder="1" applyAlignment="1">
      <alignment horizontal="center"/>
    </xf>
    <xf numFmtId="0" fontId="50" fillId="0" borderId="25" xfId="0" applyFont="1" applyBorder="1" applyAlignment="1">
      <alignment horizontal="center"/>
    </xf>
    <xf numFmtId="0" fontId="51" fillId="0" borderId="25" xfId="0" applyFont="1" applyBorder="1" applyAlignment="1">
      <alignment horizontal="center"/>
    </xf>
    <xf numFmtId="0" fontId="51" fillId="0" borderId="25" xfId="15" applyFont="1" applyBorder="1" applyAlignment="1" applyProtection="1">
      <alignment horizontal="center" vertical="center"/>
      <protection locked="0"/>
    </xf>
    <xf numFmtId="1" fontId="45" fillId="0" borderId="25" xfId="0" applyNumberFormat="1" applyFont="1" applyBorder="1" applyAlignment="1">
      <alignment vertical="center"/>
    </xf>
    <xf numFmtId="1" fontId="45" fillId="0" borderId="25" xfId="15" applyNumberFormat="1" applyFont="1" applyBorder="1"/>
    <xf numFmtId="1" fontId="46" fillId="0" borderId="25" xfId="15" applyNumberFormat="1" applyFont="1" applyBorder="1"/>
    <xf numFmtId="0" fontId="50" fillId="0" borderId="25" xfId="0" applyFont="1" applyBorder="1" applyAlignment="1">
      <alignment vertical="center"/>
    </xf>
    <xf numFmtId="14" fontId="50" fillId="0" borderId="25" xfId="0" applyNumberFormat="1" applyFont="1" applyBorder="1" applyAlignment="1">
      <alignment horizontal="center" vertical="center"/>
    </xf>
    <xf numFmtId="0" fontId="50" fillId="0" borderId="25" xfId="0" applyFont="1" applyBorder="1" applyAlignment="1" applyProtection="1">
      <alignment horizontal="center" vertical="center"/>
      <protection locked="0"/>
    </xf>
    <xf numFmtId="0" fontId="43" fillId="0" borderId="25" xfId="0" applyFont="1" applyBorder="1" applyAlignment="1">
      <alignment vertical="center"/>
    </xf>
    <xf numFmtId="14" fontId="43" fillId="0" borderId="25" xfId="0" applyNumberFormat="1" applyFont="1" applyBorder="1" applyAlignment="1">
      <alignment horizontal="center" vertical="center"/>
    </xf>
    <xf numFmtId="0" fontId="43" fillId="0" borderId="25" xfId="0" applyFont="1" applyBorder="1" applyAlignment="1" applyProtection="1">
      <alignment horizontal="center" vertical="center"/>
      <protection locked="0"/>
    </xf>
    <xf numFmtId="1" fontId="50" fillId="0" borderId="25" xfId="15" applyNumberFormat="1" applyFont="1" applyBorder="1"/>
    <xf numFmtId="1" fontId="43" fillId="0" borderId="25" xfId="15" applyNumberFormat="1" applyFont="1" applyBorder="1"/>
    <xf numFmtId="2" fontId="44" fillId="0" borderId="27" xfId="15" applyNumberFormat="1" applyFont="1" applyBorder="1"/>
    <xf numFmtId="0" fontId="50" fillId="0" borderId="25" xfId="15" applyFont="1" applyBorder="1" applyAlignment="1" applyProtection="1">
      <alignment horizontal="left" vertical="center"/>
      <protection locked="0"/>
    </xf>
    <xf numFmtId="0" fontId="27" fillId="0" borderId="25" xfId="0" applyFont="1" applyBorder="1" applyAlignment="1">
      <alignment horizontal="center"/>
    </xf>
    <xf numFmtId="0" fontId="43" fillId="0" borderId="25" xfId="15" applyFont="1" applyBorder="1" applyAlignment="1" applyProtection="1">
      <alignment horizontal="left" vertical="center"/>
      <protection locked="0"/>
    </xf>
    <xf numFmtId="1" fontId="45" fillId="0" borderId="25" xfId="15" applyNumberFormat="1" applyFont="1" applyBorder="1" applyAlignment="1">
      <alignment horizontal="right"/>
    </xf>
    <xf numFmtId="1" fontId="45" fillId="0" borderId="25" xfId="15" applyNumberFormat="1" applyFont="1" applyBorder="1" applyAlignment="1">
      <alignment horizontal="center"/>
    </xf>
    <xf numFmtId="1" fontId="46" fillId="0" borderId="25" xfId="0" applyNumberFormat="1" applyFont="1" applyBorder="1" applyAlignment="1">
      <alignment horizontal="center" vertical="center"/>
    </xf>
    <xf numFmtId="1" fontId="46" fillId="0" borderId="25" xfId="15" applyNumberFormat="1" applyFont="1" applyBorder="1" applyAlignment="1">
      <alignment horizontal="center"/>
    </xf>
    <xf numFmtId="0" fontId="43" fillId="0" borderId="25" xfId="0" applyFont="1" applyBorder="1" applyAlignment="1" applyProtection="1">
      <alignment horizontal="left" vertical="center"/>
      <protection locked="0"/>
    </xf>
    <xf numFmtId="14" fontId="43" fillId="0" borderId="25" xfId="0" applyNumberFormat="1" applyFont="1" applyBorder="1" applyAlignment="1" applyProtection="1">
      <alignment horizontal="center" vertical="center"/>
      <protection locked="0"/>
    </xf>
    <xf numFmtId="0" fontId="32" fillId="0" borderId="31" xfId="0" applyFont="1" applyBorder="1" applyAlignment="1">
      <alignment vertical="center"/>
    </xf>
    <xf numFmtId="1" fontId="45" fillId="0" borderId="25" xfId="0" applyNumberFormat="1" applyFont="1" applyBorder="1"/>
    <xf numFmtId="1" fontId="46" fillId="0" borderId="25" xfId="0" applyNumberFormat="1" applyFont="1" applyBorder="1"/>
    <xf numFmtId="0" fontId="48" fillId="0" borderId="32" xfId="15" applyFont="1" applyBorder="1" applyAlignment="1">
      <alignment horizontal="center" vertical="center"/>
    </xf>
    <xf numFmtId="0" fontId="33" fillId="0" borderId="29" xfId="0" quotePrefix="1" applyFont="1" applyBorder="1" applyAlignment="1">
      <alignment vertical="center"/>
    </xf>
    <xf numFmtId="0" fontId="19" fillId="0" borderId="25" xfId="0" applyFont="1" applyBorder="1" applyAlignment="1">
      <alignment horizontal="center"/>
    </xf>
    <xf numFmtId="1" fontId="22" fillId="0" borderId="25" xfId="0" applyNumberFormat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2" fillId="0" borderId="27" xfId="0" applyFont="1" applyBorder="1" applyAlignment="1">
      <alignment horizontal="center"/>
    </xf>
    <xf numFmtId="0" fontId="22" fillId="0" borderId="25" xfId="15" quotePrefix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/>
    </xf>
    <xf numFmtId="0" fontId="53" fillId="0" borderId="0" xfId="0" applyFont="1"/>
    <xf numFmtId="0" fontId="53" fillId="0" borderId="0" xfId="0" applyFont="1" applyAlignment="1">
      <alignment horizontal="right"/>
    </xf>
    <xf numFmtId="0" fontId="53" fillId="0" borderId="0" xfId="0" applyFont="1" applyAlignment="1">
      <alignment horizontal="center"/>
    </xf>
    <xf numFmtId="0" fontId="0" fillId="0" borderId="36" xfId="0" applyBorder="1"/>
    <xf numFmtId="169" fontId="46" fillId="0" borderId="25" xfId="20" applyNumberFormat="1" applyFont="1" applyBorder="1" applyAlignment="1"/>
    <xf numFmtId="0" fontId="56" fillId="0" borderId="29" xfId="0" applyFont="1" applyBorder="1" applyAlignment="1">
      <alignment vertical="center"/>
    </xf>
    <xf numFmtId="168" fontId="50" fillId="0" borderId="17" xfId="16" applyNumberFormat="1" applyFont="1" applyBorder="1" applyAlignment="1" applyProtection="1">
      <alignment horizontal="center" vertical="center"/>
      <protection locked="0"/>
    </xf>
    <xf numFmtId="168" fontId="50" fillId="0" borderId="20" xfId="16" applyNumberFormat="1" applyFont="1" applyBorder="1" applyAlignment="1" applyProtection="1">
      <alignment horizontal="center" vertical="center"/>
      <protection locked="0"/>
    </xf>
    <xf numFmtId="168" fontId="50" fillId="0" borderId="19" xfId="16" applyNumberFormat="1" applyFont="1" applyBorder="1" applyAlignment="1" applyProtection="1">
      <alignment horizontal="center" vertical="center"/>
      <protection locked="0"/>
    </xf>
    <xf numFmtId="2" fontId="50" fillId="0" borderId="19" xfId="16" applyNumberFormat="1" applyFont="1" applyBorder="1" applyAlignment="1" applyProtection="1">
      <alignment horizontal="center" vertical="center"/>
      <protection locked="0"/>
    </xf>
    <xf numFmtId="168" fontId="50" fillId="0" borderId="16" xfId="16" applyNumberFormat="1" applyFont="1" applyBorder="1" applyAlignment="1" applyProtection="1">
      <alignment horizontal="center" vertical="center"/>
      <protection locked="0"/>
    </xf>
    <xf numFmtId="168" fontId="50" fillId="0" borderId="18" xfId="16" applyNumberFormat="1" applyFont="1" applyBorder="1" applyAlignment="1" applyProtection="1">
      <alignment horizontal="center" vertical="center"/>
      <protection locked="0"/>
    </xf>
    <xf numFmtId="2" fontId="27" fillId="0" borderId="16" xfId="16" quotePrefix="1" applyNumberFormat="1" applyFont="1" applyBorder="1" applyAlignment="1" applyProtection="1">
      <alignment horizontal="right" vertical="center"/>
      <protection locked="0"/>
    </xf>
    <xf numFmtId="0" fontId="27" fillId="0" borderId="24" xfId="0" applyFont="1" applyBorder="1" applyAlignment="1">
      <alignment vertical="center"/>
    </xf>
    <xf numFmtId="0" fontId="56" fillId="0" borderId="17" xfId="0" applyFont="1" applyBorder="1" applyAlignment="1">
      <alignment vertical="center"/>
    </xf>
    <xf numFmtId="0" fontId="56" fillId="0" borderId="26" xfId="0" applyFont="1" applyBorder="1" applyAlignment="1">
      <alignment vertical="center"/>
    </xf>
    <xf numFmtId="49" fontId="41" fillId="0" borderId="0" xfId="0" applyNumberFormat="1" applyFont="1"/>
    <xf numFmtId="2" fontId="41" fillId="0" borderId="0" xfId="0" applyNumberFormat="1" applyFont="1"/>
    <xf numFmtId="0" fontId="26" fillId="12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2" fontId="48" fillId="0" borderId="25" xfId="15" applyNumberFormat="1" applyFont="1" applyBorder="1" applyAlignment="1">
      <alignment horizontal="center" vertical="center"/>
    </xf>
    <xf numFmtId="14" fontId="48" fillId="0" borderId="25" xfId="15" applyNumberFormat="1" applyFont="1" applyBorder="1" applyAlignment="1">
      <alignment horizontal="center" vertical="center"/>
    </xf>
    <xf numFmtId="0" fontId="48" fillId="0" borderId="25" xfId="15" applyFont="1" applyBorder="1" applyAlignment="1">
      <alignment horizontal="center" vertical="center"/>
    </xf>
    <xf numFmtId="0" fontId="48" fillId="0" borderId="25" xfId="15" applyFont="1" applyBorder="1" applyAlignment="1">
      <alignment horizontal="left" vertical="center"/>
    </xf>
    <xf numFmtId="0" fontId="20" fillId="0" borderId="22" xfId="16" applyFont="1" applyBorder="1" applyAlignment="1" applyProtection="1">
      <alignment horizontal="center" vertical="center"/>
      <protection locked="0"/>
    </xf>
    <xf numFmtId="0" fontId="26" fillId="0" borderId="22" xfId="16" applyFont="1" applyBorder="1" applyAlignment="1" applyProtection="1">
      <alignment horizontal="center" vertical="center"/>
      <protection locked="0"/>
    </xf>
    <xf numFmtId="0" fontId="26" fillId="0" borderId="23" xfId="16" applyFont="1" applyBorder="1" applyAlignment="1" applyProtection="1">
      <alignment horizontal="center" vertical="center"/>
      <protection locked="0"/>
    </xf>
    <xf numFmtId="0" fontId="26" fillId="12" borderId="24" xfId="0" applyFont="1" applyFill="1" applyBorder="1" applyAlignment="1">
      <alignment horizontal="center" vertical="center"/>
    </xf>
    <xf numFmtId="0" fontId="52" fillId="0" borderId="37" xfId="0" applyFont="1" applyBorder="1"/>
    <xf numFmtId="0" fontId="52" fillId="0" borderId="38" xfId="0" applyFont="1" applyBorder="1"/>
    <xf numFmtId="0" fontId="26" fillId="13" borderId="16" xfId="16" applyFont="1" applyFill="1" applyBorder="1" applyAlignment="1" applyProtection="1">
      <alignment horizontal="center" vertical="center"/>
      <protection locked="0"/>
    </xf>
    <xf numFmtId="0" fontId="26" fillId="13" borderId="23" xfId="16" applyFont="1" applyFill="1" applyBorder="1" applyAlignment="1" applyProtection="1">
      <alignment horizontal="center" vertical="center"/>
      <protection locked="0"/>
    </xf>
    <xf numFmtId="0" fontId="26" fillId="0" borderId="16" xfId="16" applyFont="1" applyBorder="1" applyAlignment="1" applyProtection="1">
      <alignment horizontal="center" vertical="center"/>
      <protection locked="0"/>
    </xf>
    <xf numFmtId="0" fontId="23" fillId="0" borderId="22" xfId="16" applyFont="1" applyBorder="1" applyAlignment="1" applyProtection="1">
      <alignment horizontal="center" vertical="center"/>
      <protection locked="0"/>
    </xf>
    <xf numFmtId="168" fontId="23" fillId="0" borderId="22" xfId="16" applyNumberFormat="1" applyFont="1" applyBorder="1" applyAlignment="1" applyProtection="1">
      <alignment horizontal="center" vertical="center"/>
      <protection locked="0"/>
    </xf>
    <xf numFmtId="0" fontId="23" fillId="0" borderId="23" xfId="16" applyFont="1" applyBorder="1" applyAlignment="1" applyProtection="1">
      <alignment horizontal="center" vertical="center"/>
      <protection locked="0"/>
    </xf>
    <xf numFmtId="0" fontId="54" fillId="12" borderId="33" xfId="0" applyFont="1" applyFill="1" applyBorder="1" applyAlignment="1">
      <alignment horizontal="center" vertical="top" wrapText="1"/>
    </xf>
    <xf numFmtId="0" fontId="17" fillId="0" borderId="34" xfId="0" applyFont="1" applyBorder="1" applyAlignment="1">
      <alignment vertical="top"/>
    </xf>
    <xf numFmtId="0" fontId="17" fillId="0" borderId="35" xfId="0" applyFont="1" applyBorder="1" applyAlignment="1">
      <alignment vertical="top"/>
    </xf>
    <xf numFmtId="0" fontId="20" fillId="0" borderId="16" xfId="16" applyFont="1" applyBorder="1" applyAlignment="1" applyProtection="1">
      <alignment horizontal="center" vertical="center"/>
      <protection locked="0"/>
    </xf>
    <xf numFmtId="0" fontId="39" fillId="0" borderId="25" xfId="0" applyFont="1" applyBorder="1" applyAlignment="1">
      <alignment horizontal="center" vertical="center"/>
    </xf>
    <xf numFmtId="0" fontId="50" fillId="0" borderId="0" xfId="0" applyFont="1"/>
  </cellXfs>
  <cellStyles count="21">
    <cellStyle name="Accent1" xfId="1" xr:uid="{00000000-0005-0000-0000-000000000000}"/>
    <cellStyle name="Accent2" xfId="2" xr:uid="{00000000-0005-0000-0000-000001000000}"/>
    <cellStyle name="Accent3" xfId="3" xr:uid="{00000000-0005-0000-0000-000002000000}"/>
    <cellStyle name="Accent4" xfId="4" xr:uid="{00000000-0005-0000-0000-000003000000}"/>
    <cellStyle name="Accent5" xfId="5" xr:uid="{00000000-0005-0000-0000-000004000000}"/>
    <cellStyle name="Accent6" xfId="6" xr:uid="{00000000-0005-0000-0000-000005000000}"/>
    <cellStyle name="Bad" xfId="7" xr:uid="{00000000-0005-0000-0000-000006000000}"/>
    <cellStyle name="Check Cell" xfId="8" xr:uid="{00000000-0005-0000-0000-000007000000}"/>
    <cellStyle name="Explanatory Text" xfId="9" xr:uid="{00000000-0005-0000-0000-000008000000}"/>
    <cellStyle name="Heading 1" xfId="10" xr:uid="{00000000-0005-0000-0000-000009000000}"/>
    <cellStyle name="Heading 2" xfId="11" xr:uid="{00000000-0005-0000-0000-00000A000000}"/>
    <cellStyle name="Heading 3" xfId="12" xr:uid="{00000000-0005-0000-0000-00000B000000}"/>
    <cellStyle name="Heading 4" xfId="13" xr:uid="{00000000-0005-0000-0000-00000C000000}"/>
    <cellStyle name="Komma" xfId="20" builtinId="3"/>
    <cellStyle name="Neutral" xfId="14" xr:uid="{00000000-0005-0000-0000-00000D000000}"/>
    <cellStyle name="Normal" xfId="0" builtinId="0"/>
    <cellStyle name="Normal_Sheet1" xfId="15" xr:uid="{00000000-0005-0000-0000-00000F000000}"/>
    <cellStyle name="Normal_Sheet2" xfId="16" xr:uid="{00000000-0005-0000-0000-000010000000}"/>
    <cellStyle name="Output" xfId="17" xr:uid="{00000000-0005-0000-0000-000011000000}"/>
    <cellStyle name="Title" xfId="18" xr:uid="{00000000-0005-0000-0000-000012000000}"/>
    <cellStyle name="Total" xfId="19" xr:uid="{00000000-0005-0000-0000-000013000000}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310FC"/>
      <color rgb="FF3C0AC6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6"/>
  <sheetViews>
    <sheetView zoomScaleNormal="100" workbookViewId="0">
      <pane ySplit="4" topLeftCell="A135" activePane="bottomLeft" state="frozen"/>
      <selection pane="bottomLeft" activeCell="N147" sqref="N147"/>
    </sheetView>
  </sheetViews>
  <sheetFormatPr baseColWidth="10" defaultColWidth="11.5" defaultRowHeight="14"/>
  <cols>
    <col min="1" max="1" width="10.1640625" style="57" customWidth="1"/>
    <col min="2" max="2" width="17.33203125" bestFit="1" customWidth="1"/>
    <col min="3" max="3" width="24" bestFit="1" customWidth="1"/>
    <col min="4" max="4" width="13.6640625" style="61" customWidth="1"/>
    <col min="5" max="5" width="9.5" customWidth="1"/>
    <col min="6" max="6" width="7.5" customWidth="1"/>
    <col min="7" max="7" width="8.33203125" style="73" customWidth="1"/>
    <col min="8" max="8" width="8.33203125" style="76" customWidth="1"/>
    <col min="9" max="9" width="8.5" style="173" customWidth="1"/>
    <col min="10" max="10" width="8.5" style="41" customWidth="1"/>
    <col min="11" max="11" width="9" style="41" customWidth="1"/>
    <col min="12" max="12" width="3.6640625" customWidth="1"/>
    <col min="13" max="13" width="4.1640625" customWidth="1"/>
  </cols>
  <sheetData>
    <row r="1" spans="1:12" s="174" customFormat="1" ht="20" customHeight="1">
      <c r="B1" s="175"/>
      <c r="C1" s="192" t="s">
        <v>180</v>
      </c>
      <c r="D1" s="193"/>
      <c r="E1" s="193"/>
      <c r="F1" s="193"/>
      <c r="G1" s="193"/>
      <c r="H1" s="193"/>
      <c r="I1" s="176"/>
      <c r="J1" s="176"/>
      <c r="K1" s="176"/>
      <c r="L1" s="176"/>
    </row>
    <row r="2" spans="1:12" ht="15.75" customHeight="1">
      <c r="A2" s="194" t="s">
        <v>82</v>
      </c>
      <c r="B2" s="197" t="s">
        <v>30</v>
      </c>
      <c r="C2" s="197" t="s">
        <v>3</v>
      </c>
      <c r="D2" s="195" t="s">
        <v>86</v>
      </c>
      <c r="E2" s="196" t="s">
        <v>31</v>
      </c>
      <c r="F2" s="196" t="s">
        <v>32</v>
      </c>
      <c r="G2" s="196" t="s">
        <v>49</v>
      </c>
      <c r="H2" s="196"/>
      <c r="I2" s="196"/>
      <c r="J2" s="196" t="s">
        <v>85</v>
      </c>
      <c r="K2" s="196"/>
      <c r="L2" s="1"/>
    </row>
    <row r="3" spans="1:12" ht="15.75" customHeight="1">
      <c r="A3" s="194"/>
      <c r="B3" s="197"/>
      <c r="C3" s="197"/>
      <c r="D3" s="195"/>
      <c r="E3" s="196"/>
      <c r="F3" s="196"/>
      <c r="G3" s="97" t="s">
        <v>83</v>
      </c>
      <c r="H3" s="96" t="s">
        <v>84</v>
      </c>
      <c r="I3" s="102" t="s">
        <v>35</v>
      </c>
      <c r="J3" s="96" t="s">
        <v>83</v>
      </c>
      <c r="K3" s="96" t="s">
        <v>84</v>
      </c>
      <c r="L3" s="1"/>
    </row>
    <row r="4" spans="1:12" ht="15.75" customHeight="1" thickBot="1">
      <c r="A4" s="119"/>
      <c r="B4" s="120"/>
      <c r="C4" s="120"/>
      <c r="D4" s="121"/>
      <c r="E4" s="122"/>
      <c r="F4" s="122"/>
      <c r="G4" s="123">
        <f>SUM(G6:G191)</f>
        <v>43</v>
      </c>
      <c r="H4" s="122">
        <f>SUM(H6:H191)</f>
        <v>42</v>
      </c>
      <c r="I4" s="124">
        <f>SUM(I6:I194)</f>
        <v>85</v>
      </c>
      <c r="J4" s="122">
        <f>SUM(J6:J191)</f>
        <v>1</v>
      </c>
      <c r="K4" s="165">
        <f>SUM(K6:K191)</f>
        <v>0</v>
      </c>
      <c r="L4" s="1"/>
    </row>
    <row r="5" spans="1:12" ht="15.75" customHeight="1">
      <c r="A5" s="113"/>
      <c r="B5" s="114"/>
      <c r="C5" s="114"/>
      <c r="D5" s="115"/>
      <c r="E5" s="116"/>
      <c r="F5" s="116"/>
      <c r="G5" s="117"/>
      <c r="H5" s="116"/>
      <c r="I5" s="118"/>
      <c r="J5" s="116"/>
      <c r="K5" s="116"/>
      <c r="L5" s="1"/>
    </row>
    <row r="6" spans="1:12">
      <c r="A6" s="131">
        <v>1994014</v>
      </c>
      <c r="B6" s="132" t="s">
        <v>19</v>
      </c>
      <c r="C6" s="132" t="s">
        <v>123</v>
      </c>
      <c r="D6" s="133">
        <v>34413</v>
      </c>
      <c r="E6" s="111" t="s">
        <v>25</v>
      </c>
      <c r="F6" s="111">
        <v>55</v>
      </c>
      <c r="G6" s="93">
        <v>1</v>
      </c>
      <c r="H6" s="105"/>
      <c r="I6" s="167"/>
      <c r="J6" s="96"/>
      <c r="K6" s="95"/>
      <c r="L6" s="1"/>
    </row>
    <row r="7" spans="1:12">
      <c r="A7" s="131">
        <v>2005005</v>
      </c>
      <c r="B7" s="132" t="s">
        <v>19</v>
      </c>
      <c r="C7" s="132" t="s">
        <v>66</v>
      </c>
      <c r="D7" s="133">
        <v>38424</v>
      </c>
      <c r="E7" s="111" t="s">
        <v>24</v>
      </c>
      <c r="F7" s="111">
        <v>59</v>
      </c>
      <c r="G7" s="93">
        <v>1</v>
      </c>
      <c r="H7" s="105"/>
      <c r="I7" s="167"/>
      <c r="J7" s="96"/>
      <c r="K7" s="95"/>
      <c r="L7" s="1"/>
    </row>
    <row r="8" spans="1:12">
      <c r="A8" s="131">
        <v>1990006</v>
      </c>
      <c r="B8" s="132" t="s">
        <v>19</v>
      </c>
      <c r="C8" s="132" t="s">
        <v>52</v>
      </c>
      <c r="D8" s="133">
        <v>33166</v>
      </c>
      <c r="E8" s="111" t="s">
        <v>25</v>
      </c>
      <c r="F8" s="134">
        <v>64</v>
      </c>
      <c r="G8" s="93">
        <v>1</v>
      </c>
      <c r="H8" s="105"/>
      <c r="I8" s="167"/>
      <c r="J8" s="96"/>
      <c r="K8" s="95"/>
      <c r="L8" s="1"/>
    </row>
    <row r="9" spans="1:12">
      <c r="A9" s="131">
        <v>1992011</v>
      </c>
      <c r="B9" s="132" t="s">
        <v>19</v>
      </c>
      <c r="C9" s="132" t="s">
        <v>124</v>
      </c>
      <c r="D9" s="133">
        <v>33707</v>
      </c>
      <c r="E9" s="111" t="s">
        <v>25</v>
      </c>
      <c r="F9" s="134">
        <v>71</v>
      </c>
      <c r="G9" s="93">
        <v>1</v>
      </c>
      <c r="H9" s="105"/>
      <c r="I9" s="167"/>
      <c r="J9" s="96"/>
      <c r="K9" s="95"/>
      <c r="L9" s="1"/>
    </row>
    <row r="10" spans="1:12">
      <c r="A10" s="131">
        <v>2003004</v>
      </c>
      <c r="B10" s="132" t="s">
        <v>19</v>
      </c>
      <c r="C10" s="132" t="s">
        <v>109</v>
      </c>
      <c r="D10" s="133">
        <v>37721</v>
      </c>
      <c r="E10" s="111" t="s">
        <v>25</v>
      </c>
      <c r="F10" s="111">
        <v>71</v>
      </c>
      <c r="G10" s="93">
        <v>1</v>
      </c>
      <c r="H10" s="105"/>
      <c r="I10" s="167"/>
      <c r="J10" s="96"/>
      <c r="K10" s="95"/>
      <c r="L10" s="1"/>
    </row>
    <row r="11" spans="1:12">
      <c r="A11" s="131">
        <v>2005012</v>
      </c>
      <c r="B11" s="132" t="s">
        <v>19</v>
      </c>
      <c r="C11" s="132" t="s">
        <v>125</v>
      </c>
      <c r="D11" s="133">
        <v>38599</v>
      </c>
      <c r="E11" s="111" t="s">
        <v>24</v>
      </c>
      <c r="F11" s="111">
        <v>76</v>
      </c>
      <c r="G11" s="93">
        <v>1</v>
      </c>
      <c r="H11" s="105"/>
      <c r="I11" s="167"/>
      <c r="J11" s="96"/>
      <c r="K11" s="95"/>
      <c r="L11" s="1"/>
    </row>
    <row r="12" spans="1:12">
      <c r="A12" s="135">
        <v>1999007</v>
      </c>
      <c r="B12" s="136" t="s">
        <v>19</v>
      </c>
      <c r="C12" s="136" t="s">
        <v>87</v>
      </c>
      <c r="D12" s="137">
        <v>36505</v>
      </c>
      <c r="E12" s="112" t="s">
        <v>22</v>
      </c>
      <c r="F12" s="112">
        <v>89</v>
      </c>
      <c r="G12" s="138"/>
      <c r="H12" s="139">
        <v>1</v>
      </c>
      <c r="I12" s="167"/>
      <c r="J12" s="96"/>
      <c r="K12" s="95"/>
      <c r="L12" s="1"/>
    </row>
    <row r="13" spans="1:12">
      <c r="A13" s="135">
        <v>2008009</v>
      </c>
      <c r="B13" s="136" t="s">
        <v>19</v>
      </c>
      <c r="C13" s="136" t="s">
        <v>126</v>
      </c>
      <c r="D13" s="137">
        <v>39760</v>
      </c>
      <c r="E13" s="112" t="s">
        <v>127</v>
      </c>
      <c r="F13" s="112">
        <v>89</v>
      </c>
      <c r="G13" s="138"/>
      <c r="H13" s="139">
        <v>1</v>
      </c>
      <c r="I13" s="167"/>
      <c r="J13" s="96"/>
      <c r="K13" s="95"/>
      <c r="L13" s="1"/>
    </row>
    <row r="14" spans="1:12">
      <c r="A14" s="135">
        <v>1995008</v>
      </c>
      <c r="B14" s="136" t="s">
        <v>19</v>
      </c>
      <c r="C14" s="136" t="s">
        <v>128</v>
      </c>
      <c r="D14" s="137">
        <v>34917</v>
      </c>
      <c r="E14" s="112" t="s">
        <v>22</v>
      </c>
      <c r="F14" s="112">
        <v>89</v>
      </c>
      <c r="G14" s="138"/>
      <c r="H14" s="139">
        <v>1</v>
      </c>
      <c r="I14" s="167"/>
      <c r="J14" s="96"/>
      <c r="K14" s="95"/>
      <c r="L14" s="1"/>
    </row>
    <row r="15" spans="1:12">
      <c r="A15" s="135">
        <v>1976003</v>
      </c>
      <c r="B15" s="109" t="s">
        <v>19</v>
      </c>
      <c r="C15" s="109" t="s">
        <v>20</v>
      </c>
      <c r="D15" s="107">
        <v>27849</v>
      </c>
      <c r="E15" s="105" t="s">
        <v>92</v>
      </c>
      <c r="F15" s="110">
        <v>102</v>
      </c>
      <c r="G15" s="111"/>
      <c r="H15" s="140">
        <v>1</v>
      </c>
      <c r="I15" s="167"/>
      <c r="J15" s="96"/>
      <c r="K15" s="95"/>
      <c r="L15" s="1"/>
    </row>
    <row r="16" spans="1:12">
      <c r="A16" s="135">
        <v>1999011</v>
      </c>
      <c r="B16" s="109" t="s">
        <v>19</v>
      </c>
      <c r="C16" s="109" t="s">
        <v>56</v>
      </c>
      <c r="D16" s="107">
        <v>36416</v>
      </c>
      <c r="E16" s="105" t="s">
        <v>22</v>
      </c>
      <c r="F16" s="110">
        <v>102</v>
      </c>
      <c r="G16" s="111"/>
      <c r="H16" s="140">
        <v>1</v>
      </c>
      <c r="I16" s="167"/>
      <c r="J16" s="96"/>
      <c r="K16" s="95"/>
      <c r="L16" s="1"/>
    </row>
    <row r="17" spans="1:12">
      <c r="A17" s="135">
        <v>2001014</v>
      </c>
      <c r="B17" s="109" t="s">
        <v>19</v>
      </c>
      <c r="C17" s="109" t="s">
        <v>129</v>
      </c>
      <c r="D17" s="107">
        <v>36937</v>
      </c>
      <c r="E17" s="105" t="s">
        <v>22</v>
      </c>
      <c r="F17" s="110">
        <v>109</v>
      </c>
      <c r="G17" s="111"/>
      <c r="H17" s="140">
        <v>1</v>
      </c>
      <c r="I17" s="167"/>
      <c r="J17" s="96"/>
      <c r="K17" s="95"/>
      <c r="L17" s="1"/>
    </row>
    <row r="18" spans="1:12">
      <c r="A18" s="62"/>
      <c r="B18" s="90" t="s">
        <v>19</v>
      </c>
      <c r="C18" s="90" t="s">
        <v>33</v>
      </c>
      <c r="D18" s="99">
        <f>SUM(G6:G11)</f>
        <v>6</v>
      </c>
      <c r="E18" s="91"/>
      <c r="F18" s="92"/>
      <c r="G18" s="93"/>
      <c r="H18" s="94"/>
      <c r="I18" s="167"/>
      <c r="J18" s="96"/>
      <c r="K18" s="95"/>
      <c r="L18" s="1"/>
    </row>
    <row r="19" spans="1:12">
      <c r="A19" s="62"/>
      <c r="B19" s="90" t="s">
        <v>19</v>
      </c>
      <c r="C19" s="90" t="s">
        <v>36</v>
      </c>
      <c r="D19" s="101">
        <f>SUM(H12:H17)</f>
        <v>6</v>
      </c>
      <c r="E19" s="91"/>
      <c r="F19" s="92"/>
      <c r="G19" s="93"/>
      <c r="H19" s="94"/>
      <c r="I19" s="167"/>
      <c r="J19" s="130"/>
      <c r="K19" s="94"/>
      <c r="L19" s="1"/>
    </row>
    <row r="20" spans="1:12">
      <c r="A20" s="62"/>
      <c r="B20" s="90" t="s">
        <v>19</v>
      </c>
      <c r="C20" s="90" t="s">
        <v>34</v>
      </c>
      <c r="D20" s="89"/>
      <c r="E20" s="91"/>
      <c r="F20" s="92"/>
      <c r="G20" s="93"/>
      <c r="H20" s="94"/>
      <c r="I20" s="168">
        <f>SUM(D18,D19)</f>
        <v>12</v>
      </c>
      <c r="J20" s="130"/>
      <c r="K20" s="95"/>
      <c r="L20" s="1"/>
    </row>
    <row r="21" spans="1:12">
      <c r="A21" s="63"/>
      <c r="B21" s="55"/>
      <c r="C21" s="55"/>
      <c r="D21" s="60"/>
      <c r="E21" s="54"/>
      <c r="F21" s="53"/>
      <c r="G21" s="72"/>
      <c r="H21" s="75"/>
      <c r="I21" s="169"/>
      <c r="J21" s="129"/>
      <c r="K21" s="56"/>
      <c r="L21" s="1"/>
    </row>
    <row r="22" spans="1:12">
      <c r="A22" s="141">
        <v>2002003</v>
      </c>
      <c r="B22" s="132" t="s">
        <v>46</v>
      </c>
      <c r="C22" s="132" t="s">
        <v>53</v>
      </c>
      <c r="D22" s="133">
        <v>37315</v>
      </c>
      <c r="E22" s="111" t="s">
        <v>25</v>
      </c>
      <c r="F22" s="134">
        <v>71</v>
      </c>
      <c r="G22" s="93">
        <v>1</v>
      </c>
      <c r="H22" s="105"/>
      <c r="I22" s="167"/>
      <c r="J22" s="96"/>
      <c r="K22" s="95"/>
      <c r="L22" s="1" t="s">
        <v>27</v>
      </c>
    </row>
    <row r="23" spans="1:12">
      <c r="A23" s="142">
        <v>2004022</v>
      </c>
      <c r="B23" s="132" t="s">
        <v>46</v>
      </c>
      <c r="C23" s="132" t="s">
        <v>130</v>
      </c>
      <c r="D23" s="133">
        <v>38134</v>
      </c>
      <c r="E23" s="111" t="s">
        <v>24</v>
      </c>
      <c r="F23" s="134">
        <v>76</v>
      </c>
      <c r="G23" s="93">
        <v>1</v>
      </c>
      <c r="H23" s="105"/>
      <c r="I23" s="167"/>
      <c r="J23" s="96"/>
      <c r="K23" s="95"/>
      <c r="L23" s="1" t="s">
        <v>27</v>
      </c>
    </row>
    <row r="24" spans="1:12">
      <c r="A24" s="98"/>
      <c r="B24" s="90" t="s">
        <v>46</v>
      </c>
      <c r="C24" s="90" t="s">
        <v>33</v>
      </c>
      <c r="D24" s="99">
        <f>SUM(G22:G23)</f>
        <v>2</v>
      </c>
      <c r="E24" s="91"/>
      <c r="F24" s="92"/>
      <c r="G24" s="93"/>
      <c r="H24" s="94"/>
      <c r="I24" s="167"/>
      <c r="J24" s="130"/>
      <c r="K24" s="95"/>
      <c r="L24" s="1"/>
    </row>
    <row r="25" spans="1:12">
      <c r="A25" s="98"/>
      <c r="B25" s="90" t="s">
        <v>46</v>
      </c>
      <c r="C25" s="90" t="s">
        <v>36</v>
      </c>
      <c r="D25" s="99">
        <f>SUM(H23:H24)</f>
        <v>0</v>
      </c>
      <c r="E25" s="91"/>
      <c r="F25" s="92"/>
      <c r="G25" s="93"/>
      <c r="H25" s="94"/>
      <c r="I25" s="167"/>
      <c r="J25" s="130"/>
      <c r="K25" s="95"/>
      <c r="L25" s="1"/>
    </row>
    <row r="26" spans="1:12">
      <c r="A26" s="98"/>
      <c r="B26" s="90" t="s">
        <v>46</v>
      </c>
      <c r="C26" s="90" t="s">
        <v>34</v>
      </c>
      <c r="D26" s="89"/>
      <c r="E26" s="91"/>
      <c r="F26" s="92"/>
      <c r="G26" s="93"/>
      <c r="H26" s="94"/>
      <c r="I26" s="168">
        <f>SUM(D24,D25)</f>
        <v>2</v>
      </c>
      <c r="J26" s="130"/>
      <c r="K26" s="95"/>
      <c r="L26" s="1"/>
    </row>
    <row r="27" spans="1:12">
      <c r="A27" s="64"/>
      <c r="B27" s="69"/>
      <c r="C27" s="69"/>
      <c r="D27" s="67"/>
      <c r="E27" s="66"/>
      <c r="F27" s="65"/>
      <c r="G27" s="71"/>
      <c r="H27" s="74"/>
      <c r="I27" s="170"/>
      <c r="J27" s="129"/>
      <c r="K27" s="86"/>
      <c r="L27" s="1"/>
    </row>
    <row r="28" spans="1:12">
      <c r="A28" s="131">
        <v>1995018</v>
      </c>
      <c r="B28" s="144" t="s">
        <v>90</v>
      </c>
      <c r="C28" s="144" t="s">
        <v>131</v>
      </c>
      <c r="D28" s="145">
        <v>34769</v>
      </c>
      <c r="E28" s="146" t="s">
        <v>25</v>
      </c>
      <c r="F28" s="134">
        <v>81</v>
      </c>
      <c r="G28" s="93">
        <v>1</v>
      </c>
      <c r="H28" s="94"/>
      <c r="I28" s="102"/>
      <c r="J28" s="96"/>
      <c r="K28" s="95"/>
      <c r="L28" s="1"/>
    </row>
    <row r="29" spans="1:12">
      <c r="A29" s="98"/>
      <c r="B29" s="90" t="s">
        <v>90</v>
      </c>
      <c r="C29" s="90" t="s">
        <v>33</v>
      </c>
      <c r="D29" s="99">
        <f>SUM(G28:G28)</f>
        <v>1</v>
      </c>
      <c r="E29" s="91"/>
      <c r="F29" s="92"/>
      <c r="G29" s="93"/>
      <c r="H29" s="94"/>
      <c r="I29" s="167"/>
      <c r="J29" s="130"/>
      <c r="K29" s="95"/>
      <c r="L29" s="1"/>
    </row>
    <row r="30" spans="1:12">
      <c r="A30" s="98"/>
      <c r="B30" s="90" t="s">
        <v>90</v>
      </c>
      <c r="C30" s="90" t="s">
        <v>36</v>
      </c>
      <c r="D30" s="99">
        <f>SUM(H28:H28)</f>
        <v>0</v>
      </c>
      <c r="E30" s="91"/>
      <c r="F30" s="92"/>
      <c r="G30" s="93"/>
      <c r="H30" s="94"/>
      <c r="I30" s="167"/>
      <c r="J30" s="130"/>
      <c r="K30" s="95"/>
      <c r="L30" s="1"/>
    </row>
    <row r="31" spans="1:12">
      <c r="A31" s="98"/>
      <c r="B31" s="90" t="s">
        <v>90</v>
      </c>
      <c r="C31" s="90" t="s">
        <v>34</v>
      </c>
      <c r="D31" s="89"/>
      <c r="E31" s="91"/>
      <c r="F31" s="92"/>
      <c r="G31" s="93"/>
      <c r="H31" s="94"/>
      <c r="I31" s="168">
        <f>SUM(D29,D30)</f>
        <v>1</v>
      </c>
      <c r="J31" s="130"/>
      <c r="K31" s="95"/>
      <c r="L31" s="1"/>
    </row>
    <row r="32" spans="1:12">
      <c r="A32" s="64"/>
      <c r="B32" s="69"/>
      <c r="C32" s="69"/>
      <c r="D32" s="67"/>
      <c r="E32" s="66"/>
      <c r="F32" s="65"/>
      <c r="G32" s="71"/>
      <c r="H32" s="74"/>
      <c r="I32" s="170"/>
      <c r="J32" s="129"/>
      <c r="K32" s="86"/>
      <c r="L32" s="1"/>
    </row>
    <row r="33" spans="1:12">
      <c r="A33" s="131">
        <v>1994003</v>
      </c>
      <c r="B33" s="144" t="s">
        <v>94</v>
      </c>
      <c r="C33" s="144" t="s">
        <v>132</v>
      </c>
      <c r="D33" s="145">
        <v>34618</v>
      </c>
      <c r="E33" s="146" t="s">
        <v>25</v>
      </c>
      <c r="F33" s="134">
        <v>59</v>
      </c>
      <c r="G33" s="93">
        <v>1</v>
      </c>
      <c r="H33" s="94"/>
      <c r="I33" s="102"/>
      <c r="J33" s="96"/>
      <c r="K33" s="95"/>
      <c r="L33" s="1"/>
    </row>
    <row r="34" spans="1:12">
      <c r="A34" s="131">
        <v>1995001</v>
      </c>
      <c r="B34" s="144" t="s">
        <v>94</v>
      </c>
      <c r="C34" s="144" t="s">
        <v>96</v>
      </c>
      <c r="D34" s="145">
        <v>34953</v>
      </c>
      <c r="E34" s="146" t="s">
        <v>25</v>
      </c>
      <c r="F34" s="134">
        <v>71</v>
      </c>
      <c r="G34" s="93">
        <v>1</v>
      </c>
      <c r="H34" s="94"/>
      <c r="I34" s="102"/>
      <c r="J34" s="96"/>
      <c r="K34" s="95"/>
      <c r="L34" s="1"/>
    </row>
    <row r="35" spans="1:12">
      <c r="A35" s="135">
        <v>1985001</v>
      </c>
      <c r="B35" s="147" t="s">
        <v>94</v>
      </c>
      <c r="C35" s="147" t="s">
        <v>133</v>
      </c>
      <c r="D35" s="148">
        <v>31229</v>
      </c>
      <c r="E35" s="149" t="s">
        <v>93</v>
      </c>
      <c r="F35" s="112">
        <v>67</v>
      </c>
      <c r="G35" s="93"/>
      <c r="H35" s="94">
        <v>1</v>
      </c>
      <c r="I35" s="102"/>
      <c r="J35" s="96"/>
      <c r="K35" s="95"/>
      <c r="L35" s="1"/>
    </row>
    <row r="36" spans="1:12">
      <c r="A36" s="135">
        <v>1990004</v>
      </c>
      <c r="B36" s="147" t="s">
        <v>94</v>
      </c>
      <c r="C36" s="147" t="s">
        <v>97</v>
      </c>
      <c r="D36" s="148">
        <v>32995</v>
      </c>
      <c r="E36" s="149" t="s">
        <v>22</v>
      </c>
      <c r="F36" s="112">
        <v>73</v>
      </c>
      <c r="G36" s="93"/>
      <c r="H36" s="94">
        <v>1</v>
      </c>
      <c r="I36" s="102"/>
      <c r="J36" s="96"/>
      <c r="K36" s="95"/>
      <c r="L36" s="1"/>
    </row>
    <row r="37" spans="1:12">
      <c r="A37" s="98"/>
      <c r="B37" s="90" t="s">
        <v>94</v>
      </c>
      <c r="C37" s="90" t="s">
        <v>33</v>
      </c>
      <c r="D37" s="99">
        <f>SUM(G33:G34)</f>
        <v>2</v>
      </c>
      <c r="E37" s="91"/>
      <c r="F37" s="92"/>
      <c r="G37" s="93"/>
      <c r="H37" s="94"/>
      <c r="I37" s="167"/>
      <c r="J37" s="130"/>
      <c r="K37" s="95"/>
      <c r="L37" s="1"/>
    </row>
    <row r="38" spans="1:12">
      <c r="A38" s="98"/>
      <c r="B38" s="90" t="s">
        <v>94</v>
      </c>
      <c r="C38" s="90" t="s">
        <v>36</v>
      </c>
      <c r="D38" s="100">
        <f>SUM(H35:H36)</f>
        <v>2</v>
      </c>
      <c r="E38" s="91"/>
      <c r="F38" s="92"/>
      <c r="G38" s="93"/>
      <c r="H38" s="94"/>
      <c r="I38" s="167"/>
      <c r="J38" s="130"/>
      <c r="K38" s="95"/>
      <c r="L38" s="1"/>
    </row>
    <row r="39" spans="1:12">
      <c r="A39" s="98"/>
      <c r="B39" s="90" t="s">
        <v>94</v>
      </c>
      <c r="C39" s="90" t="s">
        <v>34</v>
      </c>
      <c r="D39" s="89"/>
      <c r="E39" s="91"/>
      <c r="F39" s="92" t="s">
        <v>27</v>
      </c>
      <c r="G39" s="93"/>
      <c r="H39" s="94"/>
      <c r="I39" s="168">
        <f>SUM(D37,D38)</f>
        <v>4</v>
      </c>
      <c r="J39" s="130"/>
      <c r="K39" s="95"/>
      <c r="L39" s="1"/>
    </row>
    <row r="40" spans="1:12">
      <c r="A40" s="59"/>
      <c r="B40" s="55"/>
      <c r="C40" s="55"/>
      <c r="D40" s="60"/>
      <c r="E40" s="54"/>
      <c r="F40" s="53"/>
      <c r="G40" s="72"/>
      <c r="H40" s="75"/>
      <c r="I40" s="171"/>
      <c r="J40" s="129"/>
      <c r="K40" s="56"/>
      <c r="L40" s="1"/>
    </row>
    <row r="41" spans="1:12">
      <c r="A41" s="143">
        <v>1998002</v>
      </c>
      <c r="B41" s="109" t="s">
        <v>57</v>
      </c>
      <c r="C41" s="109" t="s">
        <v>103</v>
      </c>
      <c r="D41" s="107">
        <v>35917</v>
      </c>
      <c r="E41" s="105" t="s">
        <v>22</v>
      </c>
      <c r="F41" s="110">
        <v>81</v>
      </c>
      <c r="G41" s="93"/>
      <c r="H41" s="94">
        <v>1</v>
      </c>
      <c r="I41" s="167"/>
      <c r="J41" s="96"/>
      <c r="K41" s="95"/>
      <c r="L41" s="1"/>
    </row>
    <row r="42" spans="1:12">
      <c r="A42" s="98"/>
      <c r="B42" s="90" t="s">
        <v>58</v>
      </c>
      <c r="C42" s="90" t="s">
        <v>33</v>
      </c>
      <c r="D42" s="99">
        <f>SUM(G41:G41)</f>
        <v>0</v>
      </c>
      <c r="E42" s="103"/>
      <c r="F42" s="104"/>
      <c r="G42" s="93"/>
      <c r="H42" s="105"/>
      <c r="I42" s="167"/>
      <c r="J42" s="130"/>
      <c r="K42" s="95"/>
      <c r="L42" s="1"/>
    </row>
    <row r="43" spans="1:12">
      <c r="A43" s="98"/>
      <c r="B43" s="90" t="s">
        <v>58</v>
      </c>
      <c r="C43" s="90" t="s">
        <v>36</v>
      </c>
      <c r="D43" s="100">
        <f>SUM(H41:H41)</f>
        <v>1</v>
      </c>
      <c r="E43" s="91"/>
      <c r="F43" s="92"/>
      <c r="G43" s="93"/>
      <c r="H43" s="94"/>
      <c r="I43" s="167"/>
      <c r="J43" s="130"/>
      <c r="K43" s="95"/>
      <c r="L43" s="1"/>
    </row>
    <row r="44" spans="1:12">
      <c r="A44" s="98"/>
      <c r="B44" s="90" t="s">
        <v>58</v>
      </c>
      <c r="C44" s="90" t="s">
        <v>34</v>
      </c>
      <c r="D44" s="89"/>
      <c r="E44" s="91"/>
      <c r="F44" s="92"/>
      <c r="G44" s="93"/>
      <c r="H44" s="94"/>
      <c r="I44" s="168">
        <f>SUM(D42,D43)</f>
        <v>1</v>
      </c>
      <c r="J44" s="130"/>
      <c r="K44" s="95"/>
      <c r="L44" s="1"/>
    </row>
    <row r="45" spans="1:12">
      <c r="A45" s="77"/>
      <c r="B45" s="69"/>
      <c r="C45" s="69"/>
      <c r="D45" s="67"/>
      <c r="E45" s="68"/>
      <c r="F45" s="65"/>
      <c r="G45" s="71"/>
      <c r="H45" s="74"/>
      <c r="I45" s="170"/>
      <c r="J45" s="129"/>
      <c r="K45" s="86"/>
      <c r="L45" s="1"/>
    </row>
    <row r="46" spans="1:12">
      <c r="A46" s="142">
        <v>2003002</v>
      </c>
      <c r="B46" s="132" t="s">
        <v>72</v>
      </c>
      <c r="C46" s="132" t="s">
        <v>80</v>
      </c>
      <c r="D46" s="133">
        <v>37977</v>
      </c>
      <c r="E46" s="111" t="s">
        <v>25</v>
      </c>
      <c r="F46" s="134">
        <v>81</v>
      </c>
      <c r="G46" s="93">
        <v>1</v>
      </c>
      <c r="H46" s="94"/>
      <c r="I46" s="102"/>
      <c r="J46" s="96"/>
      <c r="K46" s="106"/>
      <c r="L46" s="1" t="s">
        <v>27</v>
      </c>
    </row>
    <row r="47" spans="1:12">
      <c r="A47" s="143">
        <v>2006010</v>
      </c>
      <c r="B47" s="109" t="s">
        <v>72</v>
      </c>
      <c r="C47" s="109" t="s">
        <v>134</v>
      </c>
      <c r="D47" s="107">
        <v>39079</v>
      </c>
      <c r="E47" s="105" t="s">
        <v>23</v>
      </c>
      <c r="F47" s="110">
        <v>61</v>
      </c>
      <c r="G47" s="93"/>
      <c r="H47" s="94">
        <v>1</v>
      </c>
      <c r="I47" s="167"/>
      <c r="J47" s="96"/>
      <c r="K47" s="95"/>
      <c r="L47" s="1"/>
    </row>
    <row r="48" spans="1:12">
      <c r="A48" s="98"/>
      <c r="B48" s="90" t="s">
        <v>72</v>
      </c>
      <c r="C48" s="90" t="s">
        <v>33</v>
      </c>
      <c r="D48" s="99">
        <f>SUM(G46:G46)</f>
        <v>1</v>
      </c>
      <c r="E48" s="91"/>
      <c r="F48" s="92"/>
      <c r="G48" s="93"/>
      <c r="H48" s="94"/>
      <c r="I48" s="102"/>
      <c r="J48" s="130"/>
      <c r="K48" s="106"/>
      <c r="L48" s="1"/>
    </row>
    <row r="49" spans="1:12">
      <c r="A49" s="98"/>
      <c r="B49" s="90" t="s">
        <v>72</v>
      </c>
      <c r="C49" s="90" t="s">
        <v>36</v>
      </c>
      <c r="D49" s="100">
        <f>SUM(H47:H47)</f>
        <v>1</v>
      </c>
      <c r="E49" s="91"/>
      <c r="F49" s="92"/>
      <c r="G49" s="93"/>
      <c r="H49" s="94"/>
      <c r="I49" s="102"/>
      <c r="J49" s="130"/>
      <c r="K49" s="106"/>
      <c r="L49" s="1"/>
    </row>
    <row r="50" spans="1:12">
      <c r="A50" s="98"/>
      <c r="B50" s="90" t="s">
        <v>72</v>
      </c>
      <c r="C50" s="90" t="s">
        <v>34</v>
      </c>
      <c r="D50" s="89"/>
      <c r="E50" s="91"/>
      <c r="F50" s="92"/>
      <c r="G50" s="93"/>
      <c r="H50" s="94"/>
      <c r="I50" s="168">
        <f>SUM(D48,D49)</f>
        <v>2</v>
      </c>
      <c r="J50" s="130"/>
      <c r="K50" s="106"/>
      <c r="L50" s="1"/>
    </row>
    <row r="51" spans="1:12">
      <c r="A51" s="63"/>
      <c r="B51" s="55"/>
      <c r="C51" s="55"/>
      <c r="D51" s="60"/>
      <c r="E51" s="54"/>
      <c r="F51" s="53"/>
      <c r="G51" s="72"/>
      <c r="H51" s="75"/>
      <c r="I51" s="169"/>
      <c r="J51" s="129"/>
      <c r="K51" s="56"/>
      <c r="L51" s="1"/>
    </row>
    <row r="52" spans="1:12">
      <c r="A52" s="151">
        <v>1991027</v>
      </c>
      <c r="B52" s="109" t="s">
        <v>116</v>
      </c>
      <c r="C52" s="109" t="s">
        <v>135</v>
      </c>
      <c r="D52" s="107">
        <v>33319</v>
      </c>
      <c r="E52" s="105" t="s">
        <v>22</v>
      </c>
      <c r="F52" s="110">
        <v>102</v>
      </c>
      <c r="G52" s="93"/>
      <c r="H52" s="94">
        <v>1</v>
      </c>
      <c r="I52" s="102"/>
      <c r="J52" s="96"/>
      <c r="K52" s="106"/>
      <c r="L52" s="1" t="s">
        <v>27</v>
      </c>
    </row>
    <row r="53" spans="1:12">
      <c r="A53" s="151">
        <v>1995007</v>
      </c>
      <c r="B53" s="109" t="s">
        <v>116</v>
      </c>
      <c r="C53" s="109" t="s">
        <v>108</v>
      </c>
      <c r="D53" s="107">
        <v>34936</v>
      </c>
      <c r="E53" s="105" t="s">
        <v>22</v>
      </c>
      <c r="F53" s="110">
        <v>102</v>
      </c>
      <c r="G53" s="93"/>
      <c r="H53" s="94">
        <v>1</v>
      </c>
      <c r="I53" s="102"/>
      <c r="J53" s="96"/>
      <c r="K53" s="106"/>
      <c r="L53" s="1" t="s">
        <v>27</v>
      </c>
    </row>
    <row r="54" spans="1:12">
      <c r="A54" s="98"/>
      <c r="B54" s="90" t="s">
        <v>116</v>
      </c>
      <c r="C54" s="90" t="s">
        <v>33</v>
      </c>
      <c r="D54" s="99">
        <f>SUM(G52:G52)</f>
        <v>0</v>
      </c>
      <c r="E54" s="91"/>
      <c r="F54" s="92"/>
      <c r="G54" s="93"/>
      <c r="H54" s="94"/>
      <c r="I54" s="167"/>
      <c r="J54" s="130"/>
      <c r="K54" s="95"/>
      <c r="L54" s="1"/>
    </row>
    <row r="55" spans="1:12">
      <c r="A55" s="98"/>
      <c r="B55" s="90" t="s">
        <v>116</v>
      </c>
      <c r="C55" s="90" t="s">
        <v>36</v>
      </c>
      <c r="D55" s="100">
        <f>SUM(H52:H53)</f>
        <v>2</v>
      </c>
      <c r="E55" s="91"/>
      <c r="F55" s="92"/>
      <c r="G55" s="93"/>
      <c r="H55" s="94"/>
      <c r="I55" s="167"/>
      <c r="J55" s="130"/>
      <c r="K55" s="95"/>
      <c r="L55" s="1"/>
    </row>
    <row r="56" spans="1:12">
      <c r="A56" s="98"/>
      <c r="B56" s="90" t="s">
        <v>116</v>
      </c>
      <c r="C56" s="90" t="s">
        <v>34</v>
      </c>
      <c r="D56" s="89"/>
      <c r="E56" s="91"/>
      <c r="F56" s="92"/>
      <c r="G56" s="93"/>
      <c r="H56" s="94"/>
      <c r="I56" s="168">
        <f>SUM(D54,D55)</f>
        <v>2</v>
      </c>
      <c r="J56" s="130"/>
      <c r="K56" s="95"/>
      <c r="L56" s="1"/>
    </row>
    <row r="57" spans="1:12">
      <c r="A57" s="59"/>
      <c r="B57" s="55"/>
      <c r="C57" s="55"/>
      <c r="D57" s="60"/>
      <c r="E57" s="54"/>
      <c r="F57" s="53"/>
      <c r="G57" s="72"/>
      <c r="H57" s="75"/>
      <c r="I57" s="171"/>
      <c r="J57" s="129"/>
      <c r="K57" s="56"/>
      <c r="L57" s="1"/>
    </row>
    <row r="58" spans="1:12">
      <c r="A58" s="143">
        <v>2004016</v>
      </c>
      <c r="B58" s="109" t="s">
        <v>136</v>
      </c>
      <c r="C58" s="109" t="s">
        <v>165</v>
      </c>
      <c r="D58" s="107">
        <v>37993</v>
      </c>
      <c r="E58" s="105" t="s">
        <v>23</v>
      </c>
      <c r="F58" s="134">
        <v>102</v>
      </c>
      <c r="G58" s="93"/>
      <c r="H58" s="94">
        <v>1</v>
      </c>
      <c r="I58" s="167"/>
      <c r="J58" s="96"/>
      <c r="K58" s="95"/>
      <c r="L58" s="1"/>
    </row>
    <row r="59" spans="1:12">
      <c r="A59" s="98"/>
      <c r="B59" s="90" t="s">
        <v>136</v>
      </c>
      <c r="C59" s="90" t="s">
        <v>33</v>
      </c>
      <c r="D59" s="99">
        <f>SUM(G58:G58)</f>
        <v>0</v>
      </c>
      <c r="E59" s="103"/>
      <c r="F59" s="104"/>
      <c r="G59" s="93"/>
      <c r="H59" s="105"/>
      <c r="I59" s="167"/>
      <c r="J59" s="130"/>
      <c r="K59" s="95"/>
      <c r="L59" s="1"/>
    </row>
    <row r="60" spans="1:12">
      <c r="A60" s="98"/>
      <c r="B60" s="90" t="s">
        <v>136</v>
      </c>
      <c r="C60" s="90" t="s">
        <v>36</v>
      </c>
      <c r="D60" s="100">
        <f>SUM(H58:H58)</f>
        <v>1</v>
      </c>
      <c r="E60" s="91"/>
      <c r="F60" s="92"/>
      <c r="G60" s="93"/>
      <c r="H60" s="94"/>
      <c r="I60" s="167"/>
      <c r="J60" s="130"/>
      <c r="K60" s="95"/>
      <c r="L60" s="1"/>
    </row>
    <row r="61" spans="1:12">
      <c r="A61" s="98"/>
      <c r="B61" s="90" t="s">
        <v>136</v>
      </c>
      <c r="C61" s="90" t="s">
        <v>34</v>
      </c>
      <c r="D61" s="89"/>
      <c r="E61" s="91"/>
      <c r="F61" s="92"/>
      <c r="G61" s="93"/>
      <c r="H61" s="94"/>
      <c r="I61" s="168">
        <f>SUM(D59,D60)</f>
        <v>1</v>
      </c>
      <c r="J61" s="130"/>
      <c r="K61" s="95"/>
      <c r="L61" s="1"/>
    </row>
    <row r="62" spans="1:12">
      <c r="A62" s="63"/>
      <c r="B62" s="55"/>
      <c r="C62" s="55"/>
      <c r="D62" s="60"/>
      <c r="E62" s="54"/>
      <c r="F62" s="53"/>
      <c r="G62" s="72"/>
      <c r="H62" s="75"/>
      <c r="I62" s="169"/>
      <c r="J62" s="129"/>
      <c r="K62" s="56"/>
      <c r="L62" s="1"/>
    </row>
    <row r="63" spans="1:12">
      <c r="A63" s="150">
        <v>2004001</v>
      </c>
      <c r="B63" s="132" t="s">
        <v>40</v>
      </c>
      <c r="C63" s="132" t="s">
        <v>67</v>
      </c>
      <c r="D63" s="133">
        <v>38084</v>
      </c>
      <c r="E63" s="111" t="s">
        <v>24</v>
      </c>
      <c r="F63" s="134">
        <v>55</v>
      </c>
      <c r="G63" s="93">
        <v>1</v>
      </c>
      <c r="H63" s="94"/>
      <c r="I63" s="102"/>
      <c r="J63" s="96"/>
      <c r="K63" s="106"/>
      <c r="L63" s="1"/>
    </row>
    <row r="64" spans="1:12">
      <c r="A64" s="151">
        <v>2000025</v>
      </c>
      <c r="B64" s="109" t="s">
        <v>40</v>
      </c>
      <c r="C64" s="109" t="s">
        <v>137</v>
      </c>
      <c r="D64" s="107">
        <v>36793</v>
      </c>
      <c r="E64" s="105" t="s">
        <v>22</v>
      </c>
      <c r="F64" s="110">
        <v>61</v>
      </c>
      <c r="G64" s="93"/>
      <c r="H64" s="94">
        <v>1</v>
      </c>
      <c r="I64" s="102"/>
      <c r="J64" s="96"/>
      <c r="K64" s="106"/>
      <c r="L64" s="1"/>
    </row>
    <row r="65" spans="1:14">
      <c r="A65" s="151">
        <v>2000001</v>
      </c>
      <c r="B65" s="109" t="s">
        <v>40</v>
      </c>
      <c r="C65" s="109" t="s">
        <v>138</v>
      </c>
      <c r="D65" s="107">
        <v>36711</v>
      </c>
      <c r="E65" s="105" t="s">
        <v>22</v>
      </c>
      <c r="F65" s="110">
        <v>73</v>
      </c>
      <c r="G65" s="93"/>
      <c r="H65" s="94">
        <v>1</v>
      </c>
      <c r="I65" s="102"/>
      <c r="J65" s="96"/>
      <c r="K65" s="106"/>
      <c r="L65" s="1"/>
    </row>
    <row r="66" spans="1:14">
      <c r="A66" s="151">
        <v>2005001</v>
      </c>
      <c r="B66" s="109" t="s">
        <v>40</v>
      </c>
      <c r="C66" s="109" t="s">
        <v>111</v>
      </c>
      <c r="D66" s="107">
        <v>38365</v>
      </c>
      <c r="E66" s="105" t="s">
        <v>23</v>
      </c>
      <c r="F66" s="110">
        <v>73</v>
      </c>
      <c r="G66" s="93"/>
      <c r="H66" s="94">
        <v>1</v>
      </c>
      <c r="I66" s="102"/>
      <c r="J66" s="96"/>
      <c r="K66" s="106"/>
      <c r="L66" s="1"/>
    </row>
    <row r="67" spans="1:14">
      <c r="A67" s="151">
        <v>1996001</v>
      </c>
      <c r="B67" s="109" t="s">
        <v>40</v>
      </c>
      <c r="C67" s="109" t="s">
        <v>41</v>
      </c>
      <c r="D67" s="107">
        <v>35378</v>
      </c>
      <c r="E67" s="105" t="s">
        <v>22</v>
      </c>
      <c r="F67" s="110">
        <v>73</v>
      </c>
      <c r="G67" s="93"/>
      <c r="H67" s="94">
        <v>1</v>
      </c>
      <c r="I67" s="102"/>
      <c r="J67" s="96"/>
      <c r="K67" s="106"/>
      <c r="L67" s="1"/>
    </row>
    <row r="68" spans="1:14">
      <c r="A68" s="151">
        <v>2001001</v>
      </c>
      <c r="B68" s="109" t="s">
        <v>40</v>
      </c>
      <c r="C68" s="109" t="s">
        <v>68</v>
      </c>
      <c r="D68" s="107">
        <v>37160</v>
      </c>
      <c r="E68" s="105" t="s">
        <v>22</v>
      </c>
      <c r="F68" s="110">
        <v>81</v>
      </c>
      <c r="G68" s="93"/>
      <c r="H68" s="94">
        <v>1</v>
      </c>
      <c r="I68" s="102"/>
      <c r="J68" s="96"/>
      <c r="K68" s="106"/>
      <c r="L68" s="1"/>
    </row>
    <row r="69" spans="1:14">
      <c r="A69" s="151">
        <v>2001002</v>
      </c>
      <c r="B69" s="109" t="s">
        <v>40</v>
      </c>
      <c r="C69" s="109" t="s">
        <v>69</v>
      </c>
      <c r="D69" s="107">
        <v>37217</v>
      </c>
      <c r="E69" s="105" t="s">
        <v>22</v>
      </c>
      <c r="F69" s="110">
        <v>109</v>
      </c>
      <c r="G69" s="93"/>
      <c r="H69" s="94">
        <v>1</v>
      </c>
      <c r="I69" s="102"/>
      <c r="J69" s="96"/>
      <c r="K69" s="106"/>
      <c r="L69" s="1"/>
    </row>
    <row r="70" spans="1:14">
      <c r="A70" s="98"/>
      <c r="B70" s="90" t="s">
        <v>40</v>
      </c>
      <c r="C70" s="90" t="s">
        <v>33</v>
      </c>
      <c r="D70" s="99">
        <f>SUM(G63:G63)</f>
        <v>1</v>
      </c>
      <c r="E70" s="91"/>
      <c r="F70" s="92"/>
      <c r="G70" s="93"/>
      <c r="H70" s="94"/>
      <c r="I70" s="167"/>
      <c r="J70" s="130"/>
      <c r="K70" s="95"/>
      <c r="L70" s="1"/>
    </row>
    <row r="71" spans="1:14">
      <c r="A71" s="98"/>
      <c r="B71" s="90" t="s">
        <v>40</v>
      </c>
      <c r="C71" s="90" t="s">
        <v>36</v>
      </c>
      <c r="D71" s="100">
        <f>SUM(H64:H69)</f>
        <v>6</v>
      </c>
      <c r="E71" s="91"/>
      <c r="F71" s="92"/>
      <c r="G71" s="93"/>
      <c r="H71" s="94"/>
      <c r="I71" s="167"/>
      <c r="J71" s="130"/>
      <c r="K71" s="95"/>
      <c r="L71" s="1"/>
    </row>
    <row r="72" spans="1:14">
      <c r="A72" s="98"/>
      <c r="B72" s="90" t="s">
        <v>40</v>
      </c>
      <c r="C72" s="90" t="s">
        <v>34</v>
      </c>
      <c r="D72" s="89"/>
      <c r="E72" s="91"/>
      <c r="F72" s="92"/>
      <c r="G72" s="93"/>
      <c r="H72" s="94"/>
      <c r="I72" s="168">
        <f>SUM(D70,D71)</f>
        <v>7</v>
      </c>
      <c r="J72" s="130"/>
      <c r="K72" s="95"/>
      <c r="L72" s="1"/>
    </row>
    <row r="73" spans="1:14">
      <c r="A73" s="63"/>
      <c r="B73" s="55"/>
      <c r="C73" s="55"/>
      <c r="D73" s="60"/>
      <c r="E73" s="54"/>
      <c r="F73" s="53"/>
      <c r="G73" s="72"/>
      <c r="H73" s="75"/>
      <c r="I73" s="169"/>
      <c r="J73" s="130"/>
      <c r="K73" s="56"/>
      <c r="L73" s="1"/>
    </row>
    <row r="74" spans="1:14">
      <c r="A74" s="178">
        <v>2001013</v>
      </c>
      <c r="B74" s="109" t="s">
        <v>88</v>
      </c>
      <c r="C74" s="109" t="s">
        <v>89</v>
      </c>
      <c r="D74" s="107">
        <v>37155</v>
      </c>
      <c r="E74" s="105" t="s">
        <v>22</v>
      </c>
      <c r="F74" s="110">
        <v>96</v>
      </c>
      <c r="G74" s="111"/>
      <c r="H74" s="94">
        <v>1</v>
      </c>
      <c r="I74" s="167"/>
      <c r="J74" s="130"/>
      <c r="K74" s="112"/>
      <c r="L74" s="1"/>
    </row>
    <row r="75" spans="1:14">
      <c r="A75" s="98"/>
      <c r="B75" s="90" t="s">
        <v>88</v>
      </c>
      <c r="C75" s="90" t="s">
        <v>33</v>
      </c>
      <c r="D75" s="99">
        <f>SUM(G74:G74)</f>
        <v>0</v>
      </c>
      <c r="E75" s="91"/>
      <c r="F75" s="92"/>
      <c r="G75" s="93"/>
      <c r="H75" s="94"/>
      <c r="I75" s="167"/>
      <c r="J75" s="130"/>
      <c r="K75" s="95"/>
      <c r="L75" s="1"/>
    </row>
    <row r="76" spans="1:14">
      <c r="A76" s="98"/>
      <c r="B76" s="90" t="s">
        <v>88</v>
      </c>
      <c r="C76" s="90" t="s">
        <v>36</v>
      </c>
      <c r="D76" s="100">
        <f>SUM(H74:H74)</f>
        <v>1</v>
      </c>
      <c r="E76" s="91"/>
      <c r="F76" s="92"/>
      <c r="G76" s="93"/>
      <c r="H76" s="94"/>
      <c r="I76" s="167"/>
      <c r="J76" s="130"/>
      <c r="K76" s="95"/>
      <c r="L76" s="1"/>
      <c r="N76" s="21" t="s">
        <v>27</v>
      </c>
    </row>
    <row r="77" spans="1:14">
      <c r="A77" s="98"/>
      <c r="B77" s="90" t="s">
        <v>88</v>
      </c>
      <c r="C77" s="90" t="s">
        <v>34</v>
      </c>
      <c r="D77" s="89"/>
      <c r="E77" s="91"/>
      <c r="F77" s="92"/>
      <c r="G77" s="93"/>
      <c r="H77" s="94"/>
      <c r="I77" s="168">
        <f>SUM(D75:D76)</f>
        <v>1</v>
      </c>
      <c r="J77" s="130"/>
      <c r="K77" s="95"/>
      <c r="L77" s="1"/>
    </row>
    <row r="78" spans="1:14">
      <c r="A78" s="152"/>
      <c r="B78" s="55"/>
      <c r="C78" s="55"/>
      <c r="D78" s="60"/>
      <c r="E78" s="54"/>
      <c r="F78" s="53"/>
      <c r="G78" s="72"/>
      <c r="H78" s="75"/>
      <c r="I78" s="169"/>
      <c r="J78" s="129"/>
      <c r="K78" s="56"/>
      <c r="L78" s="1"/>
    </row>
    <row r="79" spans="1:14">
      <c r="A79" s="142">
        <v>1995020</v>
      </c>
      <c r="B79" s="153" t="s">
        <v>174</v>
      </c>
      <c r="C79" s="153" t="s">
        <v>176</v>
      </c>
      <c r="D79" s="133">
        <v>34954</v>
      </c>
      <c r="E79" s="111" t="s">
        <v>25</v>
      </c>
      <c r="F79" s="134">
        <v>81</v>
      </c>
      <c r="G79" s="93">
        <v>1</v>
      </c>
      <c r="H79" s="105"/>
      <c r="I79" s="167"/>
      <c r="J79" s="95"/>
      <c r="K79" s="95"/>
      <c r="L79" s="1"/>
    </row>
    <row r="80" spans="1:14">
      <c r="A80" s="98"/>
      <c r="B80" s="90" t="s">
        <v>175</v>
      </c>
      <c r="C80" s="90" t="s">
        <v>33</v>
      </c>
      <c r="D80" s="99">
        <f>SUM(G79:G79)</f>
        <v>1</v>
      </c>
      <c r="E80" s="91"/>
      <c r="F80" s="92"/>
      <c r="G80" s="93"/>
      <c r="H80" s="94"/>
      <c r="I80" s="167"/>
      <c r="J80" s="95"/>
      <c r="K80" s="95"/>
      <c r="L80" s="1"/>
    </row>
    <row r="81" spans="1:12">
      <c r="A81" s="98"/>
      <c r="B81" s="90" t="s">
        <v>175</v>
      </c>
      <c r="C81" s="90" t="s">
        <v>36</v>
      </c>
      <c r="D81" s="100">
        <f>SUM(H79:H79)</f>
        <v>0</v>
      </c>
      <c r="E81" s="91"/>
      <c r="F81" s="92"/>
      <c r="G81" s="93"/>
      <c r="H81" s="94"/>
      <c r="I81" s="167"/>
      <c r="J81" s="95"/>
      <c r="K81" s="95"/>
      <c r="L81" s="1"/>
    </row>
    <row r="82" spans="1:12">
      <c r="A82" s="98"/>
      <c r="B82" s="90" t="s">
        <v>175</v>
      </c>
      <c r="C82" s="90" t="s">
        <v>34</v>
      </c>
      <c r="D82" s="89"/>
      <c r="E82" s="91"/>
      <c r="F82" s="92"/>
      <c r="G82" s="93"/>
      <c r="H82" s="94"/>
      <c r="I82" s="168">
        <f>SUM(D80:D81)</f>
        <v>1</v>
      </c>
      <c r="J82" s="95"/>
      <c r="K82" s="95"/>
      <c r="L82" s="1"/>
    </row>
    <row r="83" spans="1:12">
      <c r="A83" s="63"/>
      <c r="B83" s="55"/>
      <c r="C83" s="55"/>
      <c r="D83" s="60"/>
      <c r="E83" s="54"/>
      <c r="F83" s="53"/>
      <c r="G83" s="72"/>
      <c r="H83" s="75"/>
      <c r="I83" s="169"/>
      <c r="J83" s="56"/>
      <c r="K83" s="56"/>
      <c r="L83" s="1"/>
    </row>
    <row r="84" spans="1:12">
      <c r="A84" s="150">
        <v>1996005</v>
      </c>
      <c r="B84" s="153" t="s">
        <v>18</v>
      </c>
      <c r="C84" s="153" t="s">
        <v>39</v>
      </c>
      <c r="D84" s="133">
        <v>35320</v>
      </c>
      <c r="E84" s="111" t="s">
        <v>25</v>
      </c>
      <c r="F84" s="111">
        <v>59</v>
      </c>
      <c r="G84" s="93">
        <v>1</v>
      </c>
      <c r="H84" s="94"/>
      <c r="I84" s="167"/>
      <c r="J84" s="95"/>
      <c r="K84" s="95"/>
      <c r="L84" s="1"/>
    </row>
    <row r="85" spans="1:12">
      <c r="A85" s="150">
        <v>1998011</v>
      </c>
      <c r="B85" s="153" t="s">
        <v>18</v>
      </c>
      <c r="C85" s="153" t="s">
        <v>63</v>
      </c>
      <c r="D85" s="133">
        <v>35975</v>
      </c>
      <c r="E85" s="111" t="s">
        <v>25</v>
      </c>
      <c r="F85" s="111">
        <v>71</v>
      </c>
      <c r="G85" s="93">
        <v>1</v>
      </c>
      <c r="H85" s="94"/>
      <c r="I85" s="167"/>
      <c r="J85" s="95"/>
      <c r="K85" s="95"/>
      <c r="L85" s="1"/>
    </row>
    <row r="86" spans="1:12">
      <c r="A86" s="150">
        <v>2005007</v>
      </c>
      <c r="B86" s="153" t="s">
        <v>18</v>
      </c>
      <c r="C86" s="153" t="s">
        <v>112</v>
      </c>
      <c r="D86" s="133">
        <v>38581</v>
      </c>
      <c r="E86" s="111" t="s">
        <v>24</v>
      </c>
      <c r="F86" s="111">
        <v>81</v>
      </c>
      <c r="G86" s="93">
        <v>1</v>
      </c>
      <c r="H86" s="94"/>
      <c r="I86" s="167"/>
      <c r="J86" s="154"/>
      <c r="K86" s="95"/>
      <c r="L86" s="1"/>
    </row>
    <row r="87" spans="1:12">
      <c r="A87" s="150">
        <v>1998004</v>
      </c>
      <c r="B87" s="153" t="s">
        <v>18</v>
      </c>
      <c r="C87" s="153" t="s">
        <v>71</v>
      </c>
      <c r="D87" s="133">
        <v>36112</v>
      </c>
      <c r="E87" s="111" t="s">
        <v>25</v>
      </c>
      <c r="F87" s="111">
        <v>87</v>
      </c>
      <c r="G87" s="93">
        <v>1</v>
      </c>
      <c r="H87" s="94"/>
      <c r="I87" s="167"/>
      <c r="J87" s="95"/>
      <c r="K87" s="95"/>
      <c r="L87" s="1"/>
    </row>
    <row r="88" spans="1:12">
      <c r="A88" s="151">
        <v>2006009</v>
      </c>
      <c r="B88" s="155" t="s">
        <v>18</v>
      </c>
      <c r="C88" s="155" t="s">
        <v>139</v>
      </c>
      <c r="D88" s="107">
        <v>38980</v>
      </c>
      <c r="E88" s="105" t="s">
        <v>23</v>
      </c>
      <c r="F88" s="110">
        <v>96</v>
      </c>
      <c r="G88" s="93"/>
      <c r="H88" s="94">
        <v>1</v>
      </c>
      <c r="I88" s="167"/>
      <c r="J88" s="95"/>
      <c r="K88" s="95"/>
      <c r="L88" s="1"/>
    </row>
    <row r="89" spans="1:12">
      <c r="A89" s="98"/>
      <c r="B89" s="90" t="s">
        <v>18</v>
      </c>
      <c r="C89" s="90" t="s">
        <v>33</v>
      </c>
      <c r="D89" s="99">
        <f>SUM(G84:G87)</f>
        <v>4</v>
      </c>
      <c r="E89" s="91"/>
      <c r="F89" s="92"/>
      <c r="G89" s="93"/>
      <c r="H89" s="94"/>
      <c r="I89" s="167"/>
      <c r="J89" s="93"/>
      <c r="K89" s="95"/>
      <c r="L89" s="1"/>
    </row>
    <row r="90" spans="1:12">
      <c r="A90" s="98"/>
      <c r="B90" s="90" t="s">
        <v>18</v>
      </c>
      <c r="C90" s="90" t="s">
        <v>36</v>
      </c>
      <c r="D90" s="100">
        <f>SUM(H88:H88)</f>
        <v>1</v>
      </c>
      <c r="E90" s="91"/>
      <c r="F90" s="92"/>
      <c r="G90" s="93"/>
      <c r="H90" s="94"/>
      <c r="I90" s="167"/>
      <c r="J90" s="95"/>
      <c r="K90" s="94"/>
      <c r="L90" s="1"/>
    </row>
    <row r="91" spans="1:12">
      <c r="A91" s="98"/>
      <c r="B91" s="90" t="s">
        <v>18</v>
      </c>
      <c r="C91" s="90" t="s">
        <v>34</v>
      </c>
      <c r="D91" s="89"/>
      <c r="E91" s="91"/>
      <c r="F91" s="92"/>
      <c r="G91" s="93"/>
      <c r="H91" s="94"/>
      <c r="I91" s="168">
        <f>SUM(D89,D90)</f>
        <v>5</v>
      </c>
      <c r="J91" s="95"/>
      <c r="K91" s="95"/>
      <c r="L91" s="1"/>
    </row>
    <row r="92" spans="1:12">
      <c r="A92" s="77"/>
      <c r="B92" s="69"/>
      <c r="C92" s="69"/>
      <c r="D92" s="67"/>
      <c r="E92" s="68"/>
      <c r="F92" s="65"/>
      <c r="G92" s="71"/>
      <c r="H92" s="74"/>
      <c r="I92" s="170"/>
      <c r="J92" s="86"/>
      <c r="K92" s="86"/>
      <c r="L92" s="1"/>
    </row>
    <row r="93" spans="1:12">
      <c r="A93" s="142">
        <v>2000021</v>
      </c>
      <c r="B93" s="153" t="s">
        <v>74</v>
      </c>
      <c r="C93" s="153" t="s">
        <v>140</v>
      </c>
      <c r="D93" s="133">
        <v>36857</v>
      </c>
      <c r="E93" s="111" t="s">
        <v>25</v>
      </c>
      <c r="F93" s="111">
        <v>76</v>
      </c>
      <c r="G93" s="93">
        <v>1</v>
      </c>
      <c r="H93" s="94"/>
      <c r="I93" s="167"/>
      <c r="J93" s="95"/>
      <c r="K93" s="95"/>
      <c r="L93" s="1"/>
    </row>
    <row r="94" spans="1:12">
      <c r="A94" s="142">
        <v>2000013</v>
      </c>
      <c r="B94" s="153" t="s">
        <v>74</v>
      </c>
      <c r="C94" s="153" t="s">
        <v>102</v>
      </c>
      <c r="D94" s="133">
        <v>36654</v>
      </c>
      <c r="E94" s="111" t="s">
        <v>25</v>
      </c>
      <c r="F94" s="111">
        <v>76</v>
      </c>
      <c r="G94" s="93">
        <v>1</v>
      </c>
      <c r="H94" s="94"/>
      <c r="I94" s="167"/>
      <c r="J94" s="95"/>
      <c r="K94" s="95"/>
      <c r="L94" s="1"/>
    </row>
    <row r="95" spans="1:12">
      <c r="A95" s="143">
        <v>1997015</v>
      </c>
      <c r="B95" s="155" t="s">
        <v>74</v>
      </c>
      <c r="C95" s="155" t="s">
        <v>141</v>
      </c>
      <c r="D95" s="107">
        <v>35578</v>
      </c>
      <c r="E95" s="105" t="s">
        <v>22</v>
      </c>
      <c r="F95" s="105">
        <v>89</v>
      </c>
      <c r="G95" s="93"/>
      <c r="H95" s="94">
        <v>1</v>
      </c>
      <c r="I95" s="167"/>
      <c r="J95" s="95"/>
      <c r="K95" s="95"/>
      <c r="L95" s="1"/>
    </row>
    <row r="96" spans="1:12">
      <c r="A96" s="98"/>
      <c r="B96" s="90" t="s">
        <v>74</v>
      </c>
      <c r="C96" s="90" t="s">
        <v>33</v>
      </c>
      <c r="D96" s="99">
        <f>SUM(G93:G94)</f>
        <v>2</v>
      </c>
      <c r="E96" s="91"/>
      <c r="F96" s="92"/>
      <c r="G96" s="93"/>
      <c r="H96" s="94"/>
      <c r="I96" s="167"/>
      <c r="J96" s="95"/>
      <c r="K96" s="95"/>
      <c r="L96" s="1"/>
    </row>
    <row r="97" spans="1:14">
      <c r="A97" s="98"/>
      <c r="B97" s="90" t="s">
        <v>74</v>
      </c>
      <c r="C97" s="90" t="s">
        <v>36</v>
      </c>
      <c r="D97" s="100">
        <f>SUM(H95:H95)</f>
        <v>1</v>
      </c>
      <c r="E97" s="91"/>
      <c r="F97" s="92"/>
      <c r="G97" s="93"/>
      <c r="H97" s="94"/>
      <c r="I97" s="167"/>
      <c r="J97" s="95"/>
      <c r="K97" s="95"/>
      <c r="L97" s="1"/>
    </row>
    <row r="98" spans="1:14">
      <c r="A98" s="98"/>
      <c r="B98" s="90" t="s">
        <v>74</v>
      </c>
      <c r="C98" s="90" t="s">
        <v>34</v>
      </c>
      <c r="D98" s="89"/>
      <c r="E98" s="91"/>
      <c r="F98" s="92"/>
      <c r="G98" s="93"/>
      <c r="H98" s="94"/>
      <c r="I98" s="168">
        <f>SUM(D96,D97)</f>
        <v>3</v>
      </c>
      <c r="J98" s="95"/>
      <c r="K98" s="95"/>
      <c r="L98" s="1"/>
    </row>
    <row r="99" spans="1:14">
      <c r="A99" s="152"/>
      <c r="B99" s="55"/>
      <c r="C99" s="55"/>
      <c r="D99" s="60"/>
      <c r="E99" s="54"/>
      <c r="F99" s="53"/>
      <c r="G99" s="72"/>
      <c r="H99" s="75"/>
      <c r="I99" s="169"/>
      <c r="J99" s="129"/>
      <c r="K99" s="56"/>
      <c r="L99" s="1"/>
    </row>
    <row r="100" spans="1:14">
      <c r="A100" s="142">
        <v>1995002</v>
      </c>
      <c r="B100" s="153" t="s">
        <v>142</v>
      </c>
      <c r="C100" s="153" t="s">
        <v>143</v>
      </c>
      <c r="D100" s="133">
        <v>34967</v>
      </c>
      <c r="E100" s="111" t="s">
        <v>25</v>
      </c>
      <c r="F100" s="134">
        <v>71</v>
      </c>
      <c r="G100" s="93">
        <v>1</v>
      </c>
      <c r="H100" s="105"/>
      <c r="I100" s="167"/>
      <c r="J100" s="95"/>
      <c r="K100" s="95"/>
      <c r="L100" s="1"/>
    </row>
    <row r="101" spans="1:14">
      <c r="A101" s="98"/>
      <c r="B101" s="90" t="s">
        <v>142</v>
      </c>
      <c r="C101" s="90" t="s">
        <v>33</v>
      </c>
      <c r="D101" s="99">
        <f>SUM(G100:G100)</f>
        <v>1</v>
      </c>
      <c r="E101" s="91"/>
      <c r="F101" s="92"/>
      <c r="G101" s="93"/>
      <c r="H101" s="94"/>
      <c r="I101" s="167"/>
      <c r="J101" s="95"/>
      <c r="K101" s="95"/>
      <c r="L101" s="1"/>
    </row>
    <row r="102" spans="1:14">
      <c r="A102" s="98"/>
      <c r="B102" s="90" t="s">
        <v>142</v>
      </c>
      <c r="C102" s="90" t="s">
        <v>36</v>
      </c>
      <c r="D102" s="100">
        <f>SUM(H100:H100)</f>
        <v>0</v>
      </c>
      <c r="E102" s="91"/>
      <c r="F102" s="92"/>
      <c r="G102" s="93"/>
      <c r="H102" s="94"/>
      <c r="I102" s="167"/>
      <c r="J102" s="95"/>
      <c r="K102" s="95"/>
      <c r="L102" s="1"/>
    </row>
    <row r="103" spans="1:14">
      <c r="A103" s="98"/>
      <c r="B103" s="90" t="s">
        <v>142</v>
      </c>
      <c r="C103" s="90" t="s">
        <v>34</v>
      </c>
      <c r="D103" s="89"/>
      <c r="E103" s="91"/>
      <c r="F103" s="92"/>
      <c r="G103" s="93"/>
      <c r="H103" s="94"/>
      <c r="I103" s="168">
        <f>SUM(D101:D102)</f>
        <v>1</v>
      </c>
      <c r="J103" s="95"/>
      <c r="K103" s="95"/>
      <c r="L103" s="1"/>
    </row>
    <row r="104" spans="1:14">
      <c r="A104" s="63"/>
      <c r="B104" s="55"/>
      <c r="C104" s="55"/>
      <c r="D104" s="60"/>
      <c r="E104" s="54"/>
      <c r="F104" s="53"/>
      <c r="G104" s="72"/>
      <c r="H104" s="75"/>
      <c r="I104" s="169"/>
      <c r="J104" s="130"/>
      <c r="K104" s="56"/>
      <c r="L104" s="1"/>
    </row>
    <row r="105" spans="1:14">
      <c r="A105" s="108">
        <v>1987016</v>
      </c>
      <c r="B105" s="109" t="s">
        <v>144</v>
      </c>
      <c r="C105" s="109" t="s">
        <v>145</v>
      </c>
      <c r="D105" s="107">
        <v>31951</v>
      </c>
      <c r="E105" s="105" t="s">
        <v>93</v>
      </c>
      <c r="F105" s="110">
        <v>109</v>
      </c>
      <c r="G105" s="111"/>
      <c r="H105" s="94">
        <v>1</v>
      </c>
      <c r="I105" s="167"/>
      <c r="J105" s="130"/>
      <c r="K105" s="112"/>
      <c r="L105" s="1"/>
    </row>
    <row r="106" spans="1:14">
      <c r="A106" s="98"/>
      <c r="B106" s="90" t="s">
        <v>144</v>
      </c>
      <c r="C106" s="90" t="s">
        <v>33</v>
      </c>
      <c r="D106" s="99">
        <f>SUM(G105:G105)</f>
        <v>0</v>
      </c>
      <c r="E106" s="91"/>
      <c r="F106" s="92"/>
      <c r="G106" s="93"/>
      <c r="H106" s="94"/>
      <c r="I106" s="167"/>
      <c r="J106" s="130"/>
      <c r="K106" s="95"/>
      <c r="L106" s="1"/>
    </row>
    <row r="107" spans="1:14">
      <c r="A107" s="98"/>
      <c r="B107" s="90" t="s">
        <v>144</v>
      </c>
      <c r="C107" s="90" t="s">
        <v>36</v>
      </c>
      <c r="D107" s="100">
        <f>SUM(H105:H105)</f>
        <v>1</v>
      </c>
      <c r="E107" s="91"/>
      <c r="F107" s="92"/>
      <c r="G107" s="93"/>
      <c r="H107" s="94"/>
      <c r="I107" s="167"/>
      <c r="J107" s="130"/>
      <c r="K107" s="95"/>
      <c r="L107" s="1"/>
      <c r="N107" s="21" t="s">
        <v>27</v>
      </c>
    </row>
    <row r="108" spans="1:14">
      <c r="A108" s="98"/>
      <c r="B108" s="90" t="s">
        <v>144</v>
      </c>
      <c r="C108" s="90" t="s">
        <v>34</v>
      </c>
      <c r="D108" s="89"/>
      <c r="E108" s="91"/>
      <c r="F108" s="92"/>
      <c r="G108" s="93"/>
      <c r="H108" s="94"/>
      <c r="I108" s="168">
        <f>SUM(D106:D107)</f>
        <v>1</v>
      </c>
      <c r="J108" s="130"/>
      <c r="K108" s="95"/>
      <c r="L108" s="1"/>
    </row>
    <row r="109" spans="1:14">
      <c r="A109" s="70"/>
      <c r="B109" s="69"/>
      <c r="C109" s="69"/>
      <c r="D109" s="67"/>
      <c r="E109" s="68"/>
      <c r="F109" s="65"/>
      <c r="G109" s="71"/>
      <c r="H109" s="74"/>
      <c r="I109" s="170"/>
      <c r="J109" s="86"/>
      <c r="K109" s="86"/>
      <c r="L109" s="1"/>
    </row>
    <row r="110" spans="1:14">
      <c r="A110" s="142">
        <v>2000003</v>
      </c>
      <c r="B110" s="153" t="s">
        <v>75</v>
      </c>
      <c r="C110" s="153" t="s">
        <v>177</v>
      </c>
      <c r="D110" s="133">
        <v>36829</v>
      </c>
      <c r="E110" s="111" t="s">
        <v>25</v>
      </c>
      <c r="F110" s="111">
        <v>76</v>
      </c>
      <c r="G110" s="93">
        <v>1</v>
      </c>
      <c r="H110" s="94"/>
      <c r="I110" s="167"/>
      <c r="J110" s="95"/>
      <c r="K110" s="95"/>
      <c r="L110" s="1"/>
    </row>
    <row r="111" spans="1:14">
      <c r="A111" s="143">
        <v>1998001</v>
      </c>
      <c r="B111" s="155" t="s">
        <v>75</v>
      </c>
      <c r="C111" s="155" t="s">
        <v>76</v>
      </c>
      <c r="D111" s="107">
        <v>35983</v>
      </c>
      <c r="E111" s="105" t="s">
        <v>22</v>
      </c>
      <c r="F111" s="105">
        <v>89</v>
      </c>
      <c r="G111" s="93"/>
      <c r="H111" s="94">
        <v>1</v>
      </c>
      <c r="I111" s="167"/>
      <c r="J111" s="95"/>
      <c r="K111" s="95"/>
      <c r="L111" s="1"/>
    </row>
    <row r="112" spans="1:14">
      <c r="A112" s="98"/>
      <c r="B112" s="90" t="s">
        <v>75</v>
      </c>
      <c r="C112" s="90" t="s">
        <v>33</v>
      </c>
      <c r="D112" s="99">
        <f>SUM(G110:G110)</f>
        <v>1</v>
      </c>
      <c r="E112" s="91"/>
      <c r="F112" s="92"/>
      <c r="G112" s="93"/>
      <c r="H112" s="94"/>
      <c r="I112" s="167"/>
      <c r="J112" s="93"/>
      <c r="K112" s="95"/>
      <c r="L112" s="1"/>
    </row>
    <row r="113" spans="1:13">
      <c r="A113" s="98"/>
      <c r="B113" s="90" t="s">
        <v>75</v>
      </c>
      <c r="C113" s="90" t="s">
        <v>36</v>
      </c>
      <c r="D113" s="100">
        <f>SUM(H111:H111)</f>
        <v>1</v>
      </c>
      <c r="E113" s="91"/>
      <c r="F113" s="92"/>
      <c r="G113" s="93"/>
      <c r="H113" s="94"/>
      <c r="I113" s="167"/>
      <c r="J113" s="95"/>
      <c r="K113" s="94"/>
      <c r="L113" s="1"/>
    </row>
    <row r="114" spans="1:13">
      <c r="A114" s="98"/>
      <c r="B114" s="90" t="s">
        <v>75</v>
      </c>
      <c r="C114" s="90" t="s">
        <v>34</v>
      </c>
      <c r="D114" s="89"/>
      <c r="E114" s="91"/>
      <c r="F114" s="92"/>
      <c r="G114" s="93"/>
      <c r="H114" s="94"/>
      <c r="I114" s="168">
        <f>SUM(D112,D113)</f>
        <v>2</v>
      </c>
      <c r="J114" s="95"/>
      <c r="K114" s="95"/>
      <c r="L114" s="1"/>
    </row>
    <row r="115" spans="1:13">
      <c r="A115" s="70"/>
      <c r="B115" s="69"/>
      <c r="C115" s="69"/>
      <c r="D115" s="67"/>
      <c r="E115" s="68"/>
      <c r="F115" s="65"/>
      <c r="G115" s="71"/>
      <c r="H115" s="74"/>
      <c r="I115" s="170"/>
      <c r="J115" s="86"/>
      <c r="K115" s="86"/>
      <c r="L115" s="1"/>
    </row>
    <row r="116" spans="1:13">
      <c r="A116" s="142">
        <v>1998024</v>
      </c>
      <c r="B116" s="132" t="s">
        <v>17</v>
      </c>
      <c r="C116" s="153" t="s">
        <v>146</v>
      </c>
      <c r="D116" s="133">
        <v>35936</v>
      </c>
      <c r="E116" s="111" t="s">
        <v>25</v>
      </c>
      <c r="F116" s="111">
        <v>59</v>
      </c>
      <c r="G116" s="93">
        <v>1</v>
      </c>
      <c r="H116" s="94"/>
      <c r="I116" s="167"/>
      <c r="J116" s="95"/>
      <c r="K116" s="95"/>
      <c r="L116" s="1"/>
    </row>
    <row r="117" spans="1:13">
      <c r="A117" s="142">
        <v>1992018</v>
      </c>
      <c r="B117" s="132" t="s">
        <v>17</v>
      </c>
      <c r="C117" s="153" t="s">
        <v>43</v>
      </c>
      <c r="D117" s="133">
        <v>33921</v>
      </c>
      <c r="E117" s="111" t="s">
        <v>25</v>
      </c>
      <c r="F117" s="111">
        <v>59</v>
      </c>
      <c r="G117" s="93">
        <v>1</v>
      </c>
      <c r="H117" s="94"/>
      <c r="I117" s="167"/>
      <c r="J117" s="95"/>
      <c r="K117" s="95"/>
      <c r="L117" s="1"/>
    </row>
    <row r="118" spans="1:13">
      <c r="A118" s="156">
        <v>1999003</v>
      </c>
      <c r="B118" s="132" t="s">
        <v>17</v>
      </c>
      <c r="C118" s="153" t="s">
        <v>77</v>
      </c>
      <c r="D118" s="133">
        <v>36509</v>
      </c>
      <c r="E118" s="111" t="s">
        <v>25</v>
      </c>
      <c r="F118" s="111">
        <v>71</v>
      </c>
      <c r="G118" s="93">
        <v>1</v>
      </c>
      <c r="H118" s="94"/>
      <c r="I118" s="167"/>
      <c r="J118" s="95"/>
      <c r="K118" s="95"/>
      <c r="L118" s="1"/>
    </row>
    <row r="119" spans="1:13">
      <c r="A119" s="142">
        <v>1994036</v>
      </c>
      <c r="B119" s="132" t="s">
        <v>17</v>
      </c>
      <c r="C119" s="153" t="s">
        <v>147</v>
      </c>
      <c r="D119" s="133">
        <v>34690</v>
      </c>
      <c r="E119" s="111" t="s">
        <v>25</v>
      </c>
      <c r="F119" s="111">
        <v>76</v>
      </c>
      <c r="G119" s="93">
        <v>1</v>
      </c>
      <c r="H119" s="94"/>
      <c r="I119" s="167"/>
      <c r="J119" s="95"/>
      <c r="K119" s="95"/>
      <c r="L119" s="1"/>
    </row>
    <row r="120" spans="1:13">
      <c r="A120" s="142">
        <v>1992023</v>
      </c>
      <c r="B120" s="132" t="s">
        <v>17</v>
      </c>
      <c r="C120" s="153" t="s">
        <v>148</v>
      </c>
      <c r="D120" s="133">
        <v>33611</v>
      </c>
      <c r="E120" s="111" t="s">
        <v>25</v>
      </c>
      <c r="F120" s="111">
        <v>81</v>
      </c>
      <c r="G120" s="93">
        <v>1</v>
      </c>
      <c r="H120" s="94"/>
      <c r="I120" s="167"/>
      <c r="J120" s="95"/>
      <c r="K120" s="95"/>
      <c r="L120" s="1"/>
    </row>
    <row r="121" spans="1:13">
      <c r="A121" s="143">
        <v>1993006</v>
      </c>
      <c r="B121" s="109" t="s">
        <v>17</v>
      </c>
      <c r="C121" s="155" t="s">
        <v>59</v>
      </c>
      <c r="D121" s="107">
        <v>34164</v>
      </c>
      <c r="E121" s="105" t="s">
        <v>22</v>
      </c>
      <c r="F121" s="105">
        <v>89</v>
      </c>
      <c r="G121" s="93"/>
      <c r="H121" s="94">
        <v>1</v>
      </c>
      <c r="I121" s="167"/>
      <c r="J121" s="95"/>
      <c r="K121" s="95"/>
      <c r="L121" s="1"/>
    </row>
    <row r="122" spans="1:13">
      <c r="A122" s="98"/>
      <c r="B122" s="90" t="s">
        <v>17</v>
      </c>
      <c r="C122" s="90" t="s">
        <v>33</v>
      </c>
      <c r="D122" s="99">
        <f>SUM(G116:G120)</f>
        <v>5</v>
      </c>
      <c r="E122" s="91"/>
      <c r="F122" s="92"/>
      <c r="G122" s="93"/>
      <c r="H122" s="94"/>
      <c r="I122" s="167"/>
      <c r="J122" s="95"/>
      <c r="K122" s="95"/>
      <c r="L122" s="1"/>
    </row>
    <row r="123" spans="1:13">
      <c r="A123" s="98"/>
      <c r="B123" s="90" t="s">
        <v>17</v>
      </c>
      <c r="C123" s="90" t="s">
        <v>36</v>
      </c>
      <c r="D123" s="100">
        <f>SUM(H121:H121)</f>
        <v>1</v>
      </c>
      <c r="E123" s="91"/>
      <c r="F123" s="92"/>
      <c r="G123" s="93"/>
      <c r="H123" s="94"/>
      <c r="I123" s="167"/>
      <c r="J123" s="95"/>
      <c r="K123" s="95"/>
      <c r="L123" s="1"/>
      <c r="M123" t="s">
        <v>27</v>
      </c>
    </row>
    <row r="124" spans="1:13">
      <c r="A124" s="98"/>
      <c r="B124" s="90" t="s">
        <v>17</v>
      </c>
      <c r="C124" s="90" t="s">
        <v>34</v>
      </c>
      <c r="D124" s="89"/>
      <c r="E124" s="91"/>
      <c r="F124" s="92"/>
      <c r="G124" s="93"/>
      <c r="H124" s="94"/>
      <c r="I124" s="168">
        <f>SUM(D122,D123)</f>
        <v>6</v>
      </c>
      <c r="J124" s="95"/>
      <c r="K124" s="95"/>
      <c r="L124" s="1"/>
    </row>
    <row r="125" spans="1:13">
      <c r="A125" s="63"/>
      <c r="B125" s="55"/>
      <c r="C125" s="55"/>
      <c r="D125" s="60"/>
      <c r="E125" s="54"/>
      <c r="F125" s="53"/>
      <c r="G125" s="72"/>
      <c r="H125" s="75"/>
      <c r="I125" s="169"/>
      <c r="J125" s="56"/>
      <c r="K125" s="56"/>
      <c r="L125" s="1"/>
    </row>
    <row r="126" spans="1:13">
      <c r="A126" s="125">
        <v>1993005</v>
      </c>
      <c r="B126" s="132" t="s">
        <v>26</v>
      </c>
      <c r="C126" s="153" t="s">
        <v>104</v>
      </c>
      <c r="D126" s="133">
        <v>34222</v>
      </c>
      <c r="E126" s="111" t="s">
        <v>25</v>
      </c>
      <c r="F126" s="111">
        <v>64</v>
      </c>
      <c r="G126" s="93">
        <v>1</v>
      </c>
      <c r="H126" s="94"/>
      <c r="I126" s="167"/>
      <c r="J126" s="95"/>
      <c r="K126" s="95"/>
      <c r="L126" s="1"/>
    </row>
    <row r="127" spans="1:13">
      <c r="A127" s="157">
        <v>1991004</v>
      </c>
      <c r="B127" s="132" t="s">
        <v>26</v>
      </c>
      <c r="C127" s="153" t="s">
        <v>79</v>
      </c>
      <c r="D127" s="133">
        <v>33443</v>
      </c>
      <c r="E127" s="111" t="s">
        <v>25</v>
      </c>
      <c r="F127" s="111">
        <v>64</v>
      </c>
      <c r="G127" s="93">
        <v>1</v>
      </c>
      <c r="H127" s="94"/>
      <c r="I127" s="167"/>
      <c r="J127" s="95"/>
      <c r="K127" s="95"/>
      <c r="L127" s="1"/>
    </row>
    <row r="128" spans="1:13">
      <c r="A128" s="125">
        <v>1999002</v>
      </c>
      <c r="B128" s="132" t="s">
        <v>26</v>
      </c>
      <c r="C128" s="153" t="s">
        <v>105</v>
      </c>
      <c r="D128" s="133">
        <v>36401</v>
      </c>
      <c r="E128" s="111" t="s">
        <v>25</v>
      </c>
      <c r="F128" s="111">
        <v>76</v>
      </c>
      <c r="G128" s="93">
        <v>1</v>
      </c>
      <c r="H128" s="94"/>
      <c r="I128" s="167"/>
      <c r="J128" s="95"/>
      <c r="K128" s="95"/>
      <c r="L128" s="1"/>
    </row>
    <row r="129" spans="1:12">
      <c r="A129" s="125">
        <v>1991003</v>
      </c>
      <c r="B129" s="132" t="s">
        <v>26</v>
      </c>
      <c r="C129" s="153" t="s">
        <v>113</v>
      </c>
      <c r="D129" s="133">
        <v>33418</v>
      </c>
      <c r="E129" s="111" t="s">
        <v>25</v>
      </c>
      <c r="F129" s="134" t="s">
        <v>73</v>
      </c>
      <c r="G129" s="93">
        <v>1</v>
      </c>
      <c r="H129" s="94"/>
      <c r="I129" s="167"/>
      <c r="J129" s="95"/>
      <c r="K129" s="95"/>
      <c r="L129" s="1"/>
    </row>
    <row r="130" spans="1:12">
      <c r="A130" s="125">
        <v>1997004</v>
      </c>
      <c r="B130" s="132" t="s">
        <v>26</v>
      </c>
      <c r="C130" s="153" t="s">
        <v>183</v>
      </c>
      <c r="D130" s="133">
        <v>35725</v>
      </c>
      <c r="E130" s="111" t="s">
        <v>25</v>
      </c>
      <c r="F130" s="134">
        <v>71</v>
      </c>
      <c r="G130" s="93">
        <v>1</v>
      </c>
      <c r="H130" s="94"/>
      <c r="I130" s="167"/>
      <c r="J130" s="95"/>
      <c r="K130" s="95"/>
      <c r="L130" s="1"/>
    </row>
    <row r="131" spans="1:12">
      <c r="A131" s="158">
        <v>1996004</v>
      </c>
      <c r="B131" s="109" t="s">
        <v>26</v>
      </c>
      <c r="C131" s="155" t="s">
        <v>60</v>
      </c>
      <c r="D131" s="107">
        <v>35283</v>
      </c>
      <c r="E131" s="105" t="s">
        <v>22</v>
      </c>
      <c r="F131" s="105">
        <v>81</v>
      </c>
      <c r="G131" s="93"/>
      <c r="H131" s="94">
        <v>1</v>
      </c>
      <c r="I131" s="167"/>
      <c r="J131" s="95"/>
      <c r="K131" s="95"/>
      <c r="L131" s="1"/>
    </row>
    <row r="132" spans="1:12">
      <c r="A132" s="159">
        <v>1994005</v>
      </c>
      <c r="B132" s="109" t="s">
        <v>26</v>
      </c>
      <c r="C132" s="155" t="s">
        <v>149</v>
      </c>
      <c r="D132" s="107">
        <v>34601</v>
      </c>
      <c r="E132" s="105" t="s">
        <v>22</v>
      </c>
      <c r="F132" s="105">
        <v>89</v>
      </c>
      <c r="G132" s="93"/>
      <c r="H132" s="94">
        <v>1</v>
      </c>
      <c r="I132" s="167"/>
      <c r="J132" s="95"/>
      <c r="K132" s="95"/>
      <c r="L132" s="1"/>
    </row>
    <row r="133" spans="1:12">
      <c r="A133" s="158">
        <v>1992019</v>
      </c>
      <c r="B133" s="109" t="s">
        <v>26</v>
      </c>
      <c r="C133" s="155" t="s">
        <v>61</v>
      </c>
      <c r="D133" s="107">
        <v>33892</v>
      </c>
      <c r="E133" s="105" t="s">
        <v>22</v>
      </c>
      <c r="F133" s="105">
        <v>109</v>
      </c>
      <c r="G133" s="93"/>
      <c r="H133" s="94">
        <v>1</v>
      </c>
      <c r="I133" s="167"/>
      <c r="J133" s="95"/>
      <c r="K133" s="95"/>
      <c r="L133" s="1"/>
    </row>
    <row r="134" spans="1:12">
      <c r="A134" s="98"/>
      <c r="B134" s="90" t="s">
        <v>26</v>
      </c>
      <c r="C134" s="90" t="s">
        <v>33</v>
      </c>
      <c r="D134" s="99">
        <f>SUM(G126:G130)</f>
        <v>5</v>
      </c>
      <c r="E134" s="91"/>
      <c r="F134" s="92"/>
      <c r="G134" s="93"/>
      <c r="H134" s="94"/>
      <c r="I134" s="167"/>
      <c r="J134" s="93"/>
      <c r="K134" s="95"/>
      <c r="L134" s="1"/>
    </row>
    <row r="135" spans="1:12">
      <c r="A135" s="98"/>
      <c r="B135" s="90" t="s">
        <v>26</v>
      </c>
      <c r="C135" s="90" t="s">
        <v>36</v>
      </c>
      <c r="D135" s="100">
        <f>SUM(H131:H133)</f>
        <v>3</v>
      </c>
      <c r="E135" s="91"/>
      <c r="F135" s="92"/>
      <c r="G135" s="93"/>
      <c r="H135" s="94"/>
      <c r="I135" s="167"/>
      <c r="J135" s="95"/>
      <c r="K135" s="94"/>
      <c r="L135" s="1"/>
    </row>
    <row r="136" spans="1:12">
      <c r="A136" s="98"/>
      <c r="B136" s="90" t="s">
        <v>26</v>
      </c>
      <c r="C136" s="90" t="s">
        <v>34</v>
      </c>
      <c r="D136" s="89"/>
      <c r="E136" s="91"/>
      <c r="F136" s="92"/>
      <c r="G136" s="93"/>
      <c r="H136" s="94"/>
      <c r="I136" s="168">
        <f>SUM(D134,D135)</f>
        <v>8</v>
      </c>
      <c r="J136" s="95"/>
      <c r="K136" s="95"/>
      <c r="L136" s="1"/>
    </row>
    <row r="137" spans="1:12">
      <c r="A137" s="63"/>
      <c r="B137" s="55"/>
      <c r="C137" s="55"/>
      <c r="D137" s="60"/>
      <c r="E137" s="54"/>
      <c r="F137" s="53"/>
      <c r="G137" s="72"/>
      <c r="H137" s="75"/>
      <c r="I137" s="169"/>
      <c r="J137" s="56"/>
      <c r="K137" s="56"/>
      <c r="L137" s="1"/>
    </row>
    <row r="138" spans="1:12">
      <c r="A138" s="151">
        <v>2001015</v>
      </c>
      <c r="B138" s="109" t="s">
        <v>170</v>
      </c>
      <c r="C138" s="155" t="s">
        <v>150</v>
      </c>
      <c r="D138" s="107">
        <v>37220</v>
      </c>
      <c r="E138" s="105" t="s">
        <v>22</v>
      </c>
      <c r="F138" s="105">
        <v>73</v>
      </c>
      <c r="G138" s="111"/>
      <c r="H138" s="94">
        <v>1</v>
      </c>
      <c r="I138" s="167"/>
      <c r="J138" s="95"/>
      <c r="K138" s="95"/>
      <c r="L138" s="1"/>
    </row>
    <row r="139" spans="1:12">
      <c r="A139" s="151">
        <v>1997007</v>
      </c>
      <c r="B139" s="109" t="s">
        <v>170</v>
      </c>
      <c r="C139" s="155" t="s">
        <v>50</v>
      </c>
      <c r="D139" s="107">
        <v>35506</v>
      </c>
      <c r="E139" s="105" t="s">
        <v>22</v>
      </c>
      <c r="F139" s="105">
        <v>81</v>
      </c>
      <c r="G139" s="111"/>
      <c r="H139" s="94">
        <v>1</v>
      </c>
      <c r="I139" s="167"/>
      <c r="J139" s="95"/>
      <c r="K139" s="95"/>
      <c r="L139" s="1"/>
    </row>
    <row r="140" spans="1:12">
      <c r="A140" s="151">
        <v>1999009</v>
      </c>
      <c r="B140" s="109" t="s">
        <v>170</v>
      </c>
      <c r="C140" s="155" t="s">
        <v>107</v>
      </c>
      <c r="D140" s="107">
        <v>36192</v>
      </c>
      <c r="E140" s="105" t="s">
        <v>22</v>
      </c>
      <c r="F140" s="105">
        <v>89</v>
      </c>
      <c r="G140" s="111"/>
      <c r="H140" s="94">
        <v>1</v>
      </c>
      <c r="I140" s="167"/>
      <c r="J140" s="95"/>
      <c r="K140" s="95"/>
      <c r="L140" s="1"/>
    </row>
    <row r="141" spans="1:12">
      <c r="A141" s="98"/>
      <c r="B141" s="90" t="s">
        <v>170</v>
      </c>
      <c r="C141" s="90" t="s">
        <v>33</v>
      </c>
      <c r="D141" s="99">
        <f>SUM(G139:G140)</f>
        <v>0</v>
      </c>
      <c r="E141" s="91"/>
      <c r="F141" s="92"/>
      <c r="G141" s="93"/>
      <c r="H141" s="94"/>
      <c r="I141" s="167"/>
      <c r="J141" s="95"/>
      <c r="K141" s="95"/>
      <c r="L141" s="1"/>
    </row>
    <row r="142" spans="1:12">
      <c r="A142" s="98"/>
      <c r="B142" s="90" t="s">
        <v>170</v>
      </c>
      <c r="C142" s="90" t="s">
        <v>36</v>
      </c>
      <c r="D142" s="100">
        <f>SUM(H138:H140)</f>
        <v>3</v>
      </c>
      <c r="E142" s="91"/>
      <c r="F142" s="92"/>
      <c r="G142" s="93"/>
      <c r="H142" s="94"/>
      <c r="I142" s="167"/>
      <c r="J142" s="95"/>
      <c r="K142" s="95"/>
      <c r="L142" s="1"/>
    </row>
    <row r="143" spans="1:12">
      <c r="A143" s="98"/>
      <c r="B143" s="90" t="s">
        <v>170</v>
      </c>
      <c r="C143" s="90" t="s">
        <v>34</v>
      </c>
      <c r="D143" s="89"/>
      <c r="E143" s="91"/>
      <c r="F143" s="92"/>
      <c r="G143" s="93"/>
      <c r="H143" s="94"/>
      <c r="I143" s="168">
        <f>SUM(D141,D142)</f>
        <v>3</v>
      </c>
      <c r="J143" s="95"/>
      <c r="K143" s="95"/>
      <c r="L143" s="1"/>
    </row>
    <row r="144" spans="1:12">
      <c r="A144" s="58"/>
      <c r="B144" s="55"/>
      <c r="C144" s="55"/>
      <c r="D144" s="60"/>
      <c r="E144" s="54"/>
      <c r="F144" s="53"/>
      <c r="G144" s="72"/>
      <c r="H144" s="75"/>
      <c r="I144" s="169"/>
      <c r="J144" s="56"/>
      <c r="K144" s="56"/>
      <c r="L144" s="1"/>
    </row>
    <row r="145" spans="1:12">
      <c r="A145" s="142">
        <v>1989005</v>
      </c>
      <c r="B145" s="132" t="s">
        <v>14</v>
      </c>
      <c r="C145" s="132" t="s">
        <v>37</v>
      </c>
      <c r="D145" s="133">
        <v>32737</v>
      </c>
      <c r="E145" s="111" t="s">
        <v>91</v>
      </c>
      <c r="F145" s="111">
        <v>64</v>
      </c>
      <c r="G145" s="93"/>
      <c r="H145" s="94"/>
      <c r="I145" s="167"/>
      <c r="J145" s="95">
        <v>1</v>
      </c>
      <c r="K145" s="95"/>
      <c r="L145" s="1"/>
    </row>
    <row r="146" spans="1:12">
      <c r="A146" s="142">
        <v>1992004</v>
      </c>
      <c r="B146" s="132" t="s">
        <v>14</v>
      </c>
      <c r="C146" s="132" t="s">
        <v>98</v>
      </c>
      <c r="D146" s="133">
        <v>33735</v>
      </c>
      <c r="E146" s="111" t="s">
        <v>25</v>
      </c>
      <c r="F146" s="111">
        <v>71</v>
      </c>
      <c r="G146" s="93">
        <v>1</v>
      </c>
      <c r="H146" s="94"/>
      <c r="I146" s="167"/>
      <c r="J146" s="95"/>
      <c r="K146" s="95"/>
      <c r="L146" s="1"/>
    </row>
    <row r="147" spans="1:12">
      <c r="A147" s="142">
        <v>2008004</v>
      </c>
      <c r="B147" s="132" t="s">
        <v>14</v>
      </c>
      <c r="C147" s="132" t="s">
        <v>151</v>
      </c>
      <c r="D147" s="133">
        <v>39575</v>
      </c>
      <c r="E147" s="111" t="s">
        <v>152</v>
      </c>
      <c r="F147" s="111">
        <v>76</v>
      </c>
      <c r="G147" s="93">
        <v>1</v>
      </c>
      <c r="H147" s="94"/>
      <c r="I147" s="167"/>
      <c r="J147" s="95"/>
      <c r="K147" s="95"/>
      <c r="L147" s="1"/>
    </row>
    <row r="148" spans="1:12">
      <c r="A148" s="142">
        <v>2005006</v>
      </c>
      <c r="B148" s="132" t="s">
        <v>14</v>
      </c>
      <c r="C148" s="132" t="s">
        <v>153</v>
      </c>
      <c r="D148" s="133">
        <v>38610</v>
      </c>
      <c r="E148" s="111" t="s">
        <v>24</v>
      </c>
      <c r="F148" s="111">
        <v>81</v>
      </c>
      <c r="G148" s="93">
        <v>1</v>
      </c>
      <c r="H148" s="94"/>
      <c r="I148" s="167"/>
      <c r="J148" s="95"/>
      <c r="K148" s="95"/>
      <c r="L148" s="1"/>
    </row>
    <row r="149" spans="1:12">
      <c r="A149" s="142">
        <v>2004009</v>
      </c>
      <c r="B149" s="132" t="s">
        <v>14</v>
      </c>
      <c r="C149" s="132" t="s">
        <v>154</v>
      </c>
      <c r="D149" s="133">
        <v>38060</v>
      </c>
      <c r="E149" s="111" t="s">
        <v>24</v>
      </c>
      <c r="F149" s="105">
        <v>71</v>
      </c>
      <c r="G149" s="93">
        <v>1</v>
      </c>
      <c r="H149" s="94"/>
      <c r="I149" s="167"/>
      <c r="J149" s="95"/>
      <c r="K149" s="95"/>
      <c r="L149" s="1"/>
    </row>
    <row r="150" spans="1:12">
      <c r="A150" s="142">
        <v>1992005</v>
      </c>
      <c r="B150" s="132" t="s">
        <v>14</v>
      </c>
      <c r="C150" s="132" t="s">
        <v>54</v>
      </c>
      <c r="D150" s="133">
        <v>33918</v>
      </c>
      <c r="E150" s="111" t="s">
        <v>25</v>
      </c>
      <c r="F150" s="111">
        <v>87</v>
      </c>
      <c r="G150" s="93">
        <v>1</v>
      </c>
      <c r="H150" s="94"/>
      <c r="I150" s="167"/>
      <c r="J150" s="95"/>
      <c r="K150" s="95"/>
      <c r="L150" s="1"/>
    </row>
    <row r="151" spans="1:12">
      <c r="A151" s="143">
        <v>2006011</v>
      </c>
      <c r="B151" s="109" t="s">
        <v>14</v>
      </c>
      <c r="C151" s="109" t="s">
        <v>155</v>
      </c>
      <c r="D151" s="107">
        <v>38896</v>
      </c>
      <c r="E151" s="105" t="s">
        <v>23</v>
      </c>
      <c r="F151" s="105">
        <v>81</v>
      </c>
      <c r="G151" s="93"/>
      <c r="H151" s="94">
        <v>1</v>
      </c>
      <c r="I151" s="167"/>
      <c r="J151" s="95"/>
      <c r="K151" s="112"/>
      <c r="L151" s="1"/>
    </row>
    <row r="152" spans="1:12">
      <c r="A152" s="135">
        <v>2006024</v>
      </c>
      <c r="B152" s="160" t="s">
        <v>14</v>
      </c>
      <c r="C152" s="160" t="s">
        <v>156</v>
      </c>
      <c r="D152" s="161">
        <v>38859</v>
      </c>
      <c r="E152" s="149" t="s">
        <v>23</v>
      </c>
      <c r="F152" s="105">
        <v>89</v>
      </c>
      <c r="G152" s="93"/>
      <c r="H152" s="94">
        <v>1</v>
      </c>
      <c r="I152" s="167"/>
      <c r="J152" s="95"/>
      <c r="K152" s="112"/>
      <c r="L152" s="1"/>
    </row>
    <row r="153" spans="1:12">
      <c r="A153" s="143">
        <v>2001004</v>
      </c>
      <c r="B153" s="109" t="s">
        <v>14</v>
      </c>
      <c r="C153" s="109" t="s">
        <v>157</v>
      </c>
      <c r="D153" s="107">
        <v>37061</v>
      </c>
      <c r="E153" s="105" t="s">
        <v>22</v>
      </c>
      <c r="F153" s="110" t="s">
        <v>55</v>
      </c>
      <c r="G153" s="93"/>
      <c r="H153" s="94">
        <v>1</v>
      </c>
      <c r="I153" s="167"/>
      <c r="J153" s="95"/>
      <c r="K153" s="95"/>
      <c r="L153" s="1"/>
    </row>
    <row r="154" spans="1:12">
      <c r="A154" s="126"/>
      <c r="B154" s="90" t="s">
        <v>14</v>
      </c>
      <c r="C154" s="90" t="s">
        <v>33</v>
      </c>
      <c r="D154" s="99">
        <f>SUM(G145:G150)</f>
        <v>5</v>
      </c>
      <c r="E154" s="91"/>
      <c r="F154" s="92"/>
      <c r="G154" s="93"/>
      <c r="H154" s="94"/>
      <c r="I154" s="167"/>
      <c r="J154" s="93"/>
      <c r="K154" s="95"/>
      <c r="L154" s="1"/>
    </row>
    <row r="155" spans="1:12">
      <c r="A155" s="126"/>
      <c r="B155" s="90" t="s">
        <v>14</v>
      </c>
      <c r="C155" s="90" t="s">
        <v>36</v>
      </c>
      <c r="D155" s="100">
        <f>SUM(H151:H153)</f>
        <v>3</v>
      </c>
      <c r="E155" s="91"/>
      <c r="F155" s="92"/>
      <c r="G155" s="93"/>
      <c r="H155" s="94"/>
      <c r="I155" s="167"/>
      <c r="J155" s="95"/>
      <c r="K155" s="94"/>
      <c r="L155" s="1"/>
    </row>
    <row r="156" spans="1:12">
      <c r="A156" s="126"/>
      <c r="B156" s="90" t="s">
        <v>14</v>
      </c>
      <c r="C156" s="90" t="s">
        <v>34</v>
      </c>
      <c r="D156" s="89"/>
      <c r="E156" s="91"/>
      <c r="F156" s="92"/>
      <c r="G156" s="93"/>
      <c r="H156" s="94"/>
      <c r="I156" s="168">
        <f>SUM(D154,D155)</f>
        <v>8</v>
      </c>
      <c r="J156" s="95"/>
      <c r="K156" s="95"/>
      <c r="L156" s="1"/>
    </row>
    <row r="157" spans="1:12" ht="19.25" customHeight="1">
      <c r="A157" s="58"/>
      <c r="B157" s="162"/>
      <c r="C157" s="55"/>
      <c r="D157" s="60"/>
      <c r="E157" s="54"/>
      <c r="F157" s="53"/>
      <c r="G157" s="72"/>
      <c r="H157" s="75"/>
      <c r="I157" s="169"/>
      <c r="J157" s="56"/>
      <c r="K157" s="56"/>
      <c r="L157" s="1"/>
    </row>
    <row r="158" spans="1:12">
      <c r="A158" s="142">
        <v>2005004</v>
      </c>
      <c r="B158" s="132" t="s">
        <v>62</v>
      </c>
      <c r="C158" s="132" t="s">
        <v>78</v>
      </c>
      <c r="D158" s="133">
        <v>38540</v>
      </c>
      <c r="E158" s="111" t="s">
        <v>24</v>
      </c>
      <c r="F158" s="111">
        <v>76</v>
      </c>
      <c r="G158" s="93">
        <v>1</v>
      </c>
      <c r="H158" s="105"/>
      <c r="I158" s="167"/>
      <c r="J158" s="112"/>
      <c r="K158" s="112"/>
      <c r="L158" s="1"/>
    </row>
    <row r="159" spans="1:12">
      <c r="A159" s="126"/>
      <c r="B159" s="90" t="s">
        <v>62</v>
      </c>
      <c r="C159" s="90" t="s">
        <v>33</v>
      </c>
      <c r="D159" s="99">
        <f>SUM(G158:G158)</f>
        <v>1</v>
      </c>
      <c r="E159" s="91"/>
      <c r="F159" s="92"/>
      <c r="G159" s="93"/>
      <c r="H159" s="94"/>
      <c r="I159" s="167"/>
      <c r="J159" s="95"/>
      <c r="K159" s="95"/>
      <c r="L159" s="1"/>
    </row>
    <row r="160" spans="1:12">
      <c r="A160" s="126"/>
      <c r="B160" s="90" t="s">
        <v>36</v>
      </c>
      <c r="C160" s="90" t="s">
        <v>36</v>
      </c>
      <c r="D160" s="100">
        <f>SUM(H158:H158)</f>
        <v>0</v>
      </c>
      <c r="E160" s="91"/>
      <c r="F160" s="92"/>
      <c r="G160" s="93"/>
      <c r="H160" s="94"/>
      <c r="I160" s="167"/>
      <c r="J160" s="95"/>
      <c r="K160" s="95"/>
      <c r="L160" s="1"/>
    </row>
    <row r="161" spans="1:12">
      <c r="A161" s="126"/>
      <c r="B161" s="90" t="s">
        <v>62</v>
      </c>
      <c r="C161" s="90" t="s">
        <v>34</v>
      </c>
      <c r="D161" s="89"/>
      <c r="E161" s="91"/>
      <c r="F161" s="92"/>
      <c r="G161" s="93"/>
      <c r="H161" s="94"/>
      <c r="I161" s="168">
        <f>SUM(D159,D160)</f>
        <v>1</v>
      </c>
      <c r="J161" s="95"/>
      <c r="K161" s="95"/>
      <c r="L161" s="1"/>
    </row>
    <row r="162" spans="1:12">
      <c r="A162" s="58"/>
      <c r="B162" s="55"/>
      <c r="C162" s="55"/>
      <c r="D162" s="60"/>
      <c r="E162" s="54"/>
      <c r="F162" s="53"/>
      <c r="G162" s="72"/>
      <c r="H162" s="75"/>
      <c r="I162" s="169"/>
      <c r="J162" s="56"/>
      <c r="K162" s="56"/>
      <c r="L162" s="1"/>
    </row>
    <row r="163" spans="1:12">
      <c r="A163" s="163">
        <v>1992002</v>
      </c>
      <c r="B163" s="132" t="s">
        <v>29</v>
      </c>
      <c r="C163" s="132" t="s">
        <v>44</v>
      </c>
      <c r="D163" s="133">
        <v>33830</v>
      </c>
      <c r="E163" s="111" t="s">
        <v>25</v>
      </c>
      <c r="F163" s="134">
        <v>55</v>
      </c>
      <c r="G163" s="93">
        <v>1</v>
      </c>
      <c r="H163" s="94"/>
      <c r="I163" s="167"/>
      <c r="J163" s="95"/>
      <c r="K163" s="95"/>
      <c r="L163" s="1"/>
    </row>
    <row r="164" spans="1:12">
      <c r="A164" s="163">
        <v>1994034</v>
      </c>
      <c r="B164" s="132" t="s">
        <v>29</v>
      </c>
      <c r="C164" s="132" t="s">
        <v>158</v>
      </c>
      <c r="D164" s="133">
        <v>34434</v>
      </c>
      <c r="E164" s="111" t="s">
        <v>25</v>
      </c>
      <c r="F164" s="134">
        <v>71</v>
      </c>
      <c r="G164" s="93">
        <v>1</v>
      </c>
      <c r="H164" s="94"/>
      <c r="I164" s="167"/>
      <c r="J164" s="95"/>
      <c r="K164" s="95"/>
      <c r="L164" s="1"/>
    </row>
    <row r="165" spans="1:12">
      <c r="A165" s="164">
        <v>1997001</v>
      </c>
      <c r="B165" s="109" t="s">
        <v>29</v>
      </c>
      <c r="C165" s="109" t="s">
        <v>64</v>
      </c>
      <c r="D165" s="107">
        <v>35744</v>
      </c>
      <c r="E165" s="105" t="s">
        <v>22</v>
      </c>
      <c r="F165" s="134">
        <v>96</v>
      </c>
      <c r="G165" s="93"/>
      <c r="H165" s="94">
        <v>1</v>
      </c>
      <c r="I165" s="167"/>
      <c r="J165" s="95"/>
      <c r="K165" s="95"/>
      <c r="L165" s="1"/>
    </row>
    <row r="166" spans="1:12">
      <c r="A166" s="126"/>
      <c r="B166" s="90" t="s">
        <v>29</v>
      </c>
      <c r="C166" s="90" t="s">
        <v>33</v>
      </c>
      <c r="D166" s="99">
        <f>SUM(G163:G164)</f>
        <v>2</v>
      </c>
      <c r="E166" s="91"/>
      <c r="F166" s="92"/>
      <c r="G166" s="93"/>
      <c r="H166" s="94"/>
      <c r="I166" s="167"/>
      <c r="J166" s="93"/>
      <c r="K166" s="95"/>
      <c r="L166" s="1"/>
    </row>
    <row r="167" spans="1:12">
      <c r="A167" s="126"/>
      <c r="B167" s="90" t="s">
        <v>29</v>
      </c>
      <c r="C167" s="90" t="s">
        <v>36</v>
      </c>
      <c r="D167" s="100">
        <f>SUM(H165:H165)</f>
        <v>1</v>
      </c>
      <c r="E167" s="91"/>
      <c r="F167" s="92"/>
      <c r="G167" s="93"/>
      <c r="H167" s="94"/>
      <c r="I167" s="167"/>
      <c r="J167" s="95"/>
      <c r="K167" s="94"/>
      <c r="L167" s="1"/>
    </row>
    <row r="168" spans="1:12">
      <c r="A168" s="126"/>
      <c r="B168" s="90" t="s">
        <v>29</v>
      </c>
      <c r="C168" s="90" t="s">
        <v>34</v>
      </c>
      <c r="D168" s="89"/>
      <c r="E168" s="91"/>
      <c r="F168" s="92"/>
      <c r="G168" s="93"/>
      <c r="H168" s="94"/>
      <c r="I168" s="168">
        <f>SUM(D166,D167)</f>
        <v>3</v>
      </c>
      <c r="J168" s="95"/>
      <c r="K168" s="95"/>
      <c r="L168" s="1"/>
    </row>
    <row r="169" spans="1:12">
      <c r="A169" s="58"/>
      <c r="B169" s="55"/>
      <c r="C169" s="55"/>
      <c r="D169" s="60"/>
      <c r="E169" s="54"/>
      <c r="F169" s="53"/>
      <c r="G169" s="72"/>
      <c r="H169" s="75"/>
      <c r="I169" s="169"/>
      <c r="J169" s="56"/>
      <c r="K169" s="56"/>
      <c r="L169" s="1"/>
    </row>
    <row r="170" spans="1:12">
      <c r="A170" s="143">
        <v>2005008</v>
      </c>
      <c r="B170" s="109" t="s">
        <v>21</v>
      </c>
      <c r="C170" s="109" t="s">
        <v>106</v>
      </c>
      <c r="D170" s="107">
        <v>38415</v>
      </c>
      <c r="E170" s="105" t="s">
        <v>23</v>
      </c>
      <c r="F170" s="110">
        <v>73</v>
      </c>
      <c r="G170" s="93"/>
      <c r="H170" s="94">
        <v>1</v>
      </c>
      <c r="I170" s="167"/>
      <c r="J170" s="95"/>
      <c r="K170" s="95"/>
      <c r="L170" s="1"/>
    </row>
    <row r="171" spans="1:12">
      <c r="A171" s="126"/>
      <c r="B171" s="90" t="s">
        <v>21</v>
      </c>
      <c r="C171" s="90" t="s">
        <v>33</v>
      </c>
      <c r="D171" s="99">
        <f>SUM(G170:G170)</f>
        <v>0</v>
      </c>
      <c r="E171" s="91"/>
      <c r="F171" s="92"/>
      <c r="G171" s="93"/>
      <c r="H171" s="94"/>
      <c r="I171" s="167"/>
      <c r="J171" s="93"/>
      <c r="K171" s="95"/>
      <c r="L171" s="1"/>
    </row>
    <row r="172" spans="1:12">
      <c r="A172" s="126"/>
      <c r="B172" s="90" t="s">
        <v>21</v>
      </c>
      <c r="C172" s="90" t="s">
        <v>36</v>
      </c>
      <c r="D172" s="100">
        <f>SUM(H170:H170)</f>
        <v>1</v>
      </c>
      <c r="E172" s="91"/>
      <c r="F172" s="92"/>
      <c r="G172" s="93"/>
      <c r="H172" s="94"/>
      <c r="I172" s="167"/>
      <c r="J172" s="95"/>
      <c r="K172" s="94"/>
      <c r="L172" s="1"/>
    </row>
    <row r="173" spans="1:12">
      <c r="A173" s="126"/>
      <c r="B173" s="90" t="s">
        <v>21</v>
      </c>
      <c r="C173" s="90" t="s">
        <v>34</v>
      </c>
      <c r="D173" s="89"/>
      <c r="E173" s="91"/>
      <c r="F173" s="92"/>
      <c r="G173" s="93"/>
      <c r="H173" s="94"/>
      <c r="I173" s="168">
        <f>SUM(D171,D172)</f>
        <v>1</v>
      </c>
      <c r="J173" s="95"/>
      <c r="K173" s="95"/>
      <c r="L173" s="1"/>
    </row>
    <row r="174" spans="1:12">
      <c r="A174" s="58"/>
      <c r="B174" s="55"/>
      <c r="C174" s="55"/>
      <c r="D174" s="60"/>
      <c r="E174" s="54"/>
      <c r="F174" s="53"/>
      <c r="G174" s="72"/>
      <c r="H174" s="75"/>
      <c r="I174" s="169"/>
      <c r="J174" s="56"/>
      <c r="K174" s="56"/>
      <c r="L174" s="1"/>
    </row>
    <row r="175" spans="1:12">
      <c r="A175" s="150">
        <v>2002005</v>
      </c>
      <c r="B175" s="132" t="s">
        <v>15</v>
      </c>
      <c r="C175" s="132" t="s">
        <v>81</v>
      </c>
      <c r="D175" s="133">
        <v>37485</v>
      </c>
      <c r="E175" s="111" t="s">
        <v>25</v>
      </c>
      <c r="F175" s="111">
        <v>76</v>
      </c>
      <c r="G175" s="93">
        <v>1</v>
      </c>
      <c r="H175" s="94"/>
      <c r="I175" s="167"/>
      <c r="J175" s="154"/>
      <c r="K175" s="112"/>
      <c r="L175" s="1"/>
    </row>
    <row r="176" spans="1:12">
      <c r="A176" s="151">
        <v>1989010</v>
      </c>
      <c r="B176" s="109" t="s">
        <v>15</v>
      </c>
      <c r="C176" s="109" t="s">
        <v>28</v>
      </c>
      <c r="D176" s="107">
        <v>32866</v>
      </c>
      <c r="E176" s="105" t="s">
        <v>93</v>
      </c>
      <c r="F176" s="110">
        <v>109</v>
      </c>
      <c r="G176" s="93"/>
      <c r="H176" s="94">
        <v>1</v>
      </c>
      <c r="I176" s="167"/>
      <c r="J176" s="112"/>
      <c r="K176" s="112"/>
      <c r="L176" s="1"/>
    </row>
    <row r="177" spans="1:12">
      <c r="A177" s="126"/>
      <c r="B177" s="90" t="s">
        <v>15</v>
      </c>
      <c r="C177" s="90" t="s">
        <v>33</v>
      </c>
      <c r="D177" s="99">
        <f>SUM(G175:G175)</f>
        <v>1</v>
      </c>
      <c r="E177" s="91"/>
      <c r="F177" s="92"/>
      <c r="G177" s="93"/>
      <c r="H177" s="94"/>
      <c r="I177" s="167"/>
      <c r="J177" s="93"/>
      <c r="K177" s="95"/>
      <c r="L177" s="1"/>
    </row>
    <row r="178" spans="1:12">
      <c r="A178" s="126"/>
      <c r="B178" s="90" t="s">
        <v>15</v>
      </c>
      <c r="C178" s="90" t="s">
        <v>36</v>
      </c>
      <c r="D178" s="100">
        <f>SUM(H176:H176)</f>
        <v>1</v>
      </c>
      <c r="E178" s="91"/>
      <c r="F178" s="92"/>
      <c r="G178" s="93"/>
      <c r="H178" s="94"/>
      <c r="I178" s="167"/>
      <c r="J178" s="95"/>
      <c r="K178" s="94"/>
      <c r="L178" s="1"/>
    </row>
    <row r="179" spans="1:12">
      <c r="A179" s="126"/>
      <c r="B179" s="90" t="s">
        <v>15</v>
      </c>
      <c r="C179" s="90" t="s">
        <v>34</v>
      </c>
      <c r="D179" s="89"/>
      <c r="E179" s="91"/>
      <c r="F179" s="92"/>
      <c r="G179" s="93"/>
      <c r="H179" s="94"/>
      <c r="I179" s="168">
        <f>SUM(D177,D178)</f>
        <v>2</v>
      </c>
      <c r="J179" s="95"/>
      <c r="K179" s="95"/>
      <c r="L179" s="1"/>
    </row>
    <row r="180" spans="1:12">
      <c r="A180" s="58"/>
      <c r="B180" s="55"/>
      <c r="C180" s="55"/>
      <c r="D180" s="60"/>
      <c r="E180" s="54"/>
      <c r="F180" s="53"/>
      <c r="G180" s="72"/>
      <c r="H180" s="75"/>
      <c r="I180" s="169"/>
      <c r="J180" s="56"/>
      <c r="K180" s="56"/>
      <c r="L180" s="1"/>
    </row>
    <row r="181" spans="1:12">
      <c r="A181" s="143">
        <v>2004018</v>
      </c>
      <c r="B181" s="109" t="s">
        <v>16</v>
      </c>
      <c r="C181" s="109" t="s">
        <v>178</v>
      </c>
      <c r="D181" s="107">
        <v>38300</v>
      </c>
      <c r="E181" s="105" t="s">
        <v>23</v>
      </c>
      <c r="F181" s="110">
        <v>89</v>
      </c>
      <c r="G181" s="111"/>
      <c r="H181" s="94">
        <v>1</v>
      </c>
      <c r="I181" s="167"/>
      <c r="J181" s="95"/>
      <c r="K181" s="95"/>
      <c r="L181" s="1"/>
    </row>
    <row r="182" spans="1:12">
      <c r="A182" s="143">
        <v>1978008</v>
      </c>
      <c r="B182" s="109" t="s">
        <v>16</v>
      </c>
      <c r="C182" s="109" t="s">
        <v>159</v>
      </c>
      <c r="D182" s="107">
        <v>28656</v>
      </c>
      <c r="E182" s="105" t="s">
        <v>92</v>
      </c>
      <c r="F182" s="110">
        <v>89</v>
      </c>
      <c r="G182" s="111"/>
      <c r="H182" s="94">
        <v>1</v>
      </c>
      <c r="I182" s="167"/>
      <c r="J182" s="95"/>
      <c r="K182" s="95"/>
      <c r="L182" s="1"/>
    </row>
    <row r="183" spans="1:12">
      <c r="A183" s="143">
        <v>1993019</v>
      </c>
      <c r="B183" s="109" t="s">
        <v>16</v>
      </c>
      <c r="C183" s="109" t="s">
        <v>38</v>
      </c>
      <c r="D183" s="107">
        <v>34330</v>
      </c>
      <c r="E183" s="105" t="s">
        <v>22</v>
      </c>
      <c r="F183" s="105">
        <v>96</v>
      </c>
      <c r="G183" s="111"/>
      <c r="H183" s="94">
        <v>1</v>
      </c>
      <c r="I183" s="167"/>
      <c r="J183" s="95"/>
      <c r="K183" s="95"/>
      <c r="L183" s="1"/>
    </row>
    <row r="184" spans="1:12">
      <c r="A184" s="143">
        <v>1988009</v>
      </c>
      <c r="B184" s="109" t="s">
        <v>16</v>
      </c>
      <c r="C184" s="109" t="s">
        <v>65</v>
      </c>
      <c r="D184" s="107">
        <v>32442</v>
      </c>
      <c r="E184" s="105" t="s">
        <v>93</v>
      </c>
      <c r="F184" s="105">
        <v>109</v>
      </c>
      <c r="G184" s="111"/>
      <c r="H184" s="94">
        <v>1</v>
      </c>
      <c r="I184" s="167"/>
      <c r="J184" s="95"/>
      <c r="K184" s="95"/>
      <c r="L184" s="1"/>
    </row>
    <row r="185" spans="1:12">
      <c r="A185" s="143">
        <v>1991016</v>
      </c>
      <c r="B185" s="109" t="s">
        <v>16</v>
      </c>
      <c r="C185" s="109" t="s">
        <v>51</v>
      </c>
      <c r="D185" s="107">
        <v>33559</v>
      </c>
      <c r="E185" s="105" t="s">
        <v>22</v>
      </c>
      <c r="F185" s="110">
        <v>109</v>
      </c>
      <c r="G185" s="111"/>
      <c r="H185" s="94">
        <v>1</v>
      </c>
      <c r="I185" s="167"/>
      <c r="J185" s="95"/>
      <c r="K185" s="95"/>
      <c r="L185" s="1"/>
    </row>
    <row r="186" spans="1:12">
      <c r="A186" s="126"/>
      <c r="B186" s="90" t="s">
        <v>16</v>
      </c>
      <c r="C186" s="90" t="s">
        <v>33</v>
      </c>
      <c r="D186" s="99">
        <f>SUM(G183:G183)</f>
        <v>0</v>
      </c>
      <c r="E186" s="103"/>
      <c r="F186" s="104"/>
      <c r="G186" s="93"/>
      <c r="H186" s="105"/>
      <c r="I186" s="167"/>
      <c r="J186" s="95"/>
      <c r="K186" s="95"/>
      <c r="L186" s="1"/>
    </row>
    <row r="187" spans="1:12">
      <c r="A187" s="126"/>
      <c r="B187" s="90" t="s">
        <v>16</v>
      </c>
      <c r="C187" s="90" t="s">
        <v>36</v>
      </c>
      <c r="D187" s="100">
        <f>SUM(H181:H185)</f>
        <v>5</v>
      </c>
      <c r="E187" s="91"/>
      <c r="F187" s="92"/>
      <c r="G187" s="93"/>
      <c r="H187" s="94"/>
      <c r="I187" s="167"/>
      <c r="J187" s="95"/>
      <c r="K187" s="95"/>
      <c r="L187" s="1"/>
    </row>
    <row r="188" spans="1:12">
      <c r="A188" s="126"/>
      <c r="B188" s="90" t="s">
        <v>16</v>
      </c>
      <c r="C188" s="90" t="s">
        <v>34</v>
      </c>
      <c r="D188" s="89"/>
      <c r="E188" s="91"/>
      <c r="F188" s="92"/>
      <c r="G188" s="93"/>
      <c r="H188" s="94"/>
      <c r="I188" s="168">
        <f>SUM(D186,D187)</f>
        <v>5</v>
      </c>
      <c r="J188" s="95"/>
      <c r="K188" s="95"/>
      <c r="L188" s="1"/>
    </row>
    <row r="189" spans="1:12">
      <c r="A189" s="58"/>
      <c r="B189" s="55"/>
      <c r="C189" s="55"/>
      <c r="D189" s="60"/>
      <c r="E189" s="54"/>
      <c r="F189" s="53"/>
      <c r="G189" s="72"/>
      <c r="H189" s="75"/>
      <c r="I189" s="169"/>
      <c r="J189" s="56"/>
      <c r="K189" s="56"/>
      <c r="L189" s="1"/>
    </row>
    <row r="190" spans="1:12">
      <c r="A190" s="142">
        <v>2000016</v>
      </c>
      <c r="B190" s="132" t="s">
        <v>115</v>
      </c>
      <c r="C190" s="132" t="s">
        <v>99</v>
      </c>
      <c r="D190" s="133">
        <v>36628</v>
      </c>
      <c r="E190" s="111" t="s">
        <v>25</v>
      </c>
      <c r="F190" s="134">
        <v>71</v>
      </c>
      <c r="G190" s="93">
        <v>1</v>
      </c>
      <c r="H190" s="94"/>
      <c r="I190" s="167"/>
      <c r="J190" s="95"/>
      <c r="K190" s="95"/>
      <c r="L190" s="1"/>
    </row>
    <row r="191" spans="1:12">
      <c r="A191" s="142">
        <v>1999027</v>
      </c>
      <c r="B191" s="132" t="s">
        <v>115</v>
      </c>
      <c r="C191" s="132" t="s">
        <v>160</v>
      </c>
      <c r="D191" s="133">
        <v>36375</v>
      </c>
      <c r="E191" s="111" t="s">
        <v>25</v>
      </c>
      <c r="F191" s="110">
        <v>64</v>
      </c>
      <c r="G191" s="93">
        <v>1</v>
      </c>
      <c r="H191" s="94"/>
      <c r="I191" s="167"/>
      <c r="J191" s="95"/>
      <c r="K191" s="95"/>
      <c r="L191" s="1"/>
    </row>
    <row r="192" spans="1:12">
      <c r="A192" s="126"/>
      <c r="B192" s="127"/>
      <c r="C192" s="90" t="s">
        <v>33</v>
      </c>
      <c r="D192" s="99">
        <f>SUM(G190:G191)</f>
        <v>2</v>
      </c>
      <c r="E192" s="103"/>
      <c r="F192" s="104"/>
      <c r="G192" s="93"/>
      <c r="H192" s="105"/>
      <c r="I192" s="167"/>
      <c r="J192" s="93"/>
      <c r="K192" s="95"/>
      <c r="L192" s="1"/>
    </row>
    <row r="193" spans="1:13">
      <c r="A193" s="126"/>
      <c r="B193" s="90" t="s">
        <v>100</v>
      </c>
      <c r="C193" s="90" t="s">
        <v>36</v>
      </c>
      <c r="D193" s="100">
        <f>SUM(H191:H192)</f>
        <v>0</v>
      </c>
      <c r="E193" s="91"/>
      <c r="F193" s="128"/>
      <c r="G193" s="93"/>
      <c r="H193" s="94"/>
      <c r="I193" s="172"/>
      <c r="J193" s="92"/>
      <c r="K193" s="94"/>
      <c r="L193" s="1"/>
    </row>
    <row r="194" spans="1:13">
      <c r="A194" s="126"/>
      <c r="B194" s="90" t="s">
        <v>101</v>
      </c>
      <c r="C194" s="90" t="s">
        <v>34</v>
      </c>
      <c r="D194" s="89"/>
      <c r="E194" s="91"/>
      <c r="F194" s="128"/>
      <c r="G194" s="93"/>
      <c r="H194" s="94"/>
      <c r="I194" s="168">
        <f>SUM(D192,D193)</f>
        <v>2</v>
      </c>
      <c r="J194" s="92"/>
      <c r="K194" s="92"/>
      <c r="L194" s="1"/>
    </row>
    <row r="195" spans="1:13">
      <c r="L195" t="s">
        <v>27</v>
      </c>
    </row>
    <row r="196" spans="1:13">
      <c r="M196" t="s">
        <v>27</v>
      </c>
    </row>
  </sheetData>
  <mergeCells count="9">
    <mergeCell ref="C1:H1"/>
    <mergeCell ref="A2:A3"/>
    <mergeCell ref="D2:D3"/>
    <mergeCell ref="G2:I2"/>
    <mergeCell ref="J2:K2"/>
    <mergeCell ref="E2:E3"/>
    <mergeCell ref="C2:C3"/>
    <mergeCell ref="F2:F3"/>
    <mergeCell ref="B2:B3"/>
  </mergeCells>
  <phoneticPr fontId="1" type="noConversion"/>
  <dataValidations count="1">
    <dataValidation type="list" allowBlank="1" showInputMessage="1" showErrorMessage="1" errorTitle="Feil_i_kategori" error="Feil verdi i kategori" sqref="E28 E33:E36 E152" xr:uid="{71A35382-8B7D-4D09-AEB9-75D31640E69B}">
      <formula1>"UM,JM,SM,UK,JK,SK,M35,M40,M45,M50,M55,M60,M65,M70,M75,M80,M85,M90,K35,K40,K45,K50,K55,K60,K65,K70,K75,K80,K85,K90"</formula1>
    </dataValidation>
  </dataValidations>
  <pageMargins left="0.78740157499999996" right="0.78740157499999996" top="0.984251969" bottom="0.984251969" header="0.5" footer="0.5"/>
  <pageSetup paperSize="9" scale="64" fitToHeight="0" orientation="portrait" r:id="rId1"/>
  <rowBreaks count="2" manualBreakCount="2">
    <brk id="73" max="16383" man="1"/>
    <brk id="144" max="16383" man="1"/>
  </rowBreaks>
  <ignoredErrors>
    <ignoredError sqref="F15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10"/>
  <sheetViews>
    <sheetView tabSelected="1" zoomScaleNormal="100" zoomScaleSheetLayoutView="70" zoomScalePageLayoutView="110" workbookViewId="0">
      <selection activeCell="I68" sqref="I68"/>
    </sheetView>
  </sheetViews>
  <sheetFormatPr baseColWidth="10" defaultColWidth="11.5" defaultRowHeight="13"/>
  <cols>
    <col min="1" max="1" width="10.1640625" style="87" customWidth="1"/>
    <col min="2" max="2" width="6.33203125" style="84" customWidth="1"/>
    <col min="3" max="3" width="8.6640625" customWidth="1"/>
    <col min="4" max="4" width="6.33203125" customWidth="1"/>
    <col min="5" max="5" width="10.5" customWidth="1"/>
    <col min="6" max="6" width="3.83203125" style="21" customWidth="1"/>
    <col min="7" max="7" width="24.83203125" customWidth="1"/>
    <col min="8" max="8" width="20.5" customWidth="1"/>
    <col min="9" max="13" width="7.1640625" customWidth="1"/>
    <col min="14" max="14" width="7.1640625" style="30" customWidth="1"/>
    <col min="15" max="15" width="12.33203125" customWidth="1"/>
  </cols>
  <sheetData>
    <row r="1" spans="1:23" ht="34" customHeight="1">
      <c r="A1"/>
      <c r="B1" s="210" t="s">
        <v>181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</row>
    <row r="2" spans="1:23" ht="16">
      <c r="A2" s="214" t="s">
        <v>82</v>
      </c>
      <c r="B2" s="78" t="s">
        <v>0</v>
      </c>
      <c r="C2" s="42" t="s">
        <v>1</v>
      </c>
      <c r="D2" s="43" t="s">
        <v>10</v>
      </c>
      <c r="E2" s="42" t="s">
        <v>2</v>
      </c>
      <c r="F2" s="44" t="s">
        <v>12</v>
      </c>
      <c r="G2" s="42" t="s">
        <v>3</v>
      </c>
      <c r="H2" s="42" t="s">
        <v>4</v>
      </c>
      <c r="I2" s="42"/>
      <c r="J2" s="45" t="s">
        <v>5</v>
      </c>
      <c r="K2" s="45"/>
      <c r="L2" s="42"/>
      <c r="M2" s="45" t="s">
        <v>6</v>
      </c>
      <c r="N2" s="46"/>
      <c r="O2" s="22"/>
      <c r="P2" s="2"/>
      <c r="Q2" s="3"/>
      <c r="R2" s="3"/>
      <c r="S2" s="3"/>
      <c r="T2" s="3"/>
      <c r="U2" s="3"/>
      <c r="V2" s="3"/>
      <c r="W2" s="3"/>
    </row>
    <row r="3" spans="1:23">
      <c r="A3" s="214"/>
      <c r="B3" s="79" t="s">
        <v>7</v>
      </c>
      <c r="C3" s="47" t="s">
        <v>8</v>
      </c>
      <c r="D3" s="48" t="s">
        <v>11</v>
      </c>
      <c r="E3" s="47" t="s">
        <v>9</v>
      </c>
      <c r="F3" s="49" t="s">
        <v>13</v>
      </c>
      <c r="G3" s="47"/>
      <c r="H3" s="47"/>
      <c r="I3" s="50">
        <v>1</v>
      </c>
      <c r="J3" s="51">
        <v>2</v>
      </c>
      <c r="K3" s="52">
        <v>3</v>
      </c>
      <c r="L3" s="50">
        <v>1</v>
      </c>
      <c r="M3" s="51">
        <v>2</v>
      </c>
      <c r="N3" s="52">
        <v>3</v>
      </c>
      <c r="O3" s="4"/>
      <c r="P3" s="2"/>
      <c r="Q3" s="3"/>
      <c r="R3" s="3"/>
      <c r="S3" s="3"/>
      <c r="T3" s="3"/>
      <c r="U3" s="3"/>
      <c r="V3" s="3"/>
      <c r="W3" s="3"/>
    </row>
    <row r="4" spans="1:23" ht="20" customHeight="1">
      <c r="A4" s="177"/>
      <c r="B4" s="201" t="s">
        <v>182</v>
      </c>
      <c r="C4" s="202"/>
      <c r="D4" s="202"/>
      <c r="E4" s="202"/>
      <c r="F4" s="203"/>
      <c r="G4" s="204"/>
      <c r="H4" s="205"/>
      <c r="I4" s="206"/>
      <c r="J4" s="199"/>
      <c r="K4" s="199"/>
      <c r="L4" s="199"/>
      <c r="M4" s="199"/>
      <c r="N4" s="200"/>
    </row>
    <row r="5" spans="1:23" ht="19.5" customHeight="1">
      <c r="B5" s="213"/>
      <c r="C5" s="198"/>
      <c r="D5" s="198"/>
      <c r="E5" s="198"/>
      <c r="F5" s="198"/>
      <c r="G5" s="199" t="s">
        <v>118</v>
      </c>
      <c r="H5" s="199"/>
      <c r="I5" s="199">
        <v>13</v>
      </c>
      <c r="J5" s="199"/>
      <c r="K5" s="199"/>
      <c r="L5" s="199"/>
      <c r="M5" s="199"/>
      <c r="N5" s="200"/>
      <c r="O5" s="13"/>
    </row>
    <row r="6" spans="1:23" ht="19.5" customHeight="1">
      <c r="A6" s="85">
        <v>1994014</v>
      </c>
      <c r="B6" s="80" t="s">
        <v>114</v>
      </c>
      <c r="C6" s="14"/>
      <c r="D6" s="15" t="s">
        <v>25</v>
      </c>
      <c r="E6" s="16">
        <v>34413</v>
      </c>
      <c r="F6" s="23"/>
      <c r="G6" s="17" t="s">
        <v>161</v>
      </c>
      <c r="H6" s="17" t="s">
        <v>19</v>
      </c>
      <c r="I6" s="10"/>
      <c r="J6" s="11"/>
      <c r="K6" s="11"/>
      <c r="L6" s="10"/>
      <c r="M6" s="11"/>
      <c r="N6" s="29"/>
      <c r="O6" s="21"/>
    </row>
    <row r="7" spans="1:23" ht="19.5" customHeight="1">
      <c r="A7" s="85">
        <v>2004001</v>
      </c>
      <c r="B7" s="80">
        <v>55</v>
      </c>
      <c r="C7" s="14"/>
      <c r="D7" s="15" t="s">
        <v>24</v>
      </c>
      <c r="E7" s="16">
        <v>38084</v>
      </c>
      <c r="F7" s="23"/>
      <c r="G7" s="17" t="s">
        <v>67</v>
      </c>
      <c r="H7" s="17" t="s">
        <v>40</v>
      </c>
      <c r="I7" s="10"/>
      <c r="J7" s="11"/>
      <c r="K7" s="11"/>
      <c r="L7" s="10"/>
      <c r="M7" s="11"/>
      <c r="N7" s="29"/>
      <c r="O7" s="21"/>
    </row>
    <row r="8" spans="1:23" ht="18" customHeight="1">
      <c r="A8" s="85">
        <v>1992002</v>
      </c>
      <c r="B8" s="80" t="s">
        <v>114</v>
      </c>
      <c r="C8" s="14"/>
      <c r="D8" s="15" t="s">
        <v>25</v>
      </c>
      <c r="E8" s="16">
        <v>33830</v>
      </c>
      <c r="F8" s="23"/>
      <c r="G8" s="17" t="s">
        <v>44</v>
      </c>
      <c r="H8" s="17" t="s">
        <v>29</v>
      </c>
      <c r="I8" s="10"/>
      <c r="J8" s="26"/>
      <c r="K8" s="27"/>
      <c r="L8" s="28"/>
      <c r="M8" s="32"/>
      <c r="N8" s="29"/>
      <c r="O8" s="5"/>
    </row>
    <row r="9" spans="1:23" ht="19.5" customHeight="1">
      <c r="A9" s="85">
        <v>1994003</v>
      </c>
      <c r="B9" s="80" t="s">
        <v>114</v>
      </c>
      <c r="C9" s="14"/>
      <c r="D9" s="15" t="s">
        <v>25</v>
      </c>
      <c r="E9" s="16">
        <v>34618</v>
      </c>
      <c r="F9" s="23"/>
      <c r="G9" s="17" t="s">
        <v>132</v>
      </c>
      <c r="H9" s="17" t="s">
        <v>94</v>
      </c>
      <c r="I9" s="10"/>
      <c r="J9" s="11"/>
      <c r="K9" s="11"/>
      <c r="L9" s="10"/>
      <c r="M9" s="11"/>
      <c r="N9" s="29"/>
      <c r="O9" s="21"/>
    </row>
    <row r="10" spans="1:23" ht="19.5" customHeight="1">
      <c r="A10" s="85">
        <v>1998024</v>
      </c>
      <c r="B10" s="80">
        <v>59</v>
      </c>
      <c r="C10" s="14"/>
      <c r="D10" s="15" t="s">
        <v>25</v>
      </c>
      <c r="E10" s="16">
        <v>35936</v>
      </c>
      <c r="F10" s="23"/>
      <c r="G10" s="17" t="s">
        <v>146</v>
      </c>
      <c r="H10" s="17" t="s">
        <v>17</v>
      </c>
      <c r="I10" s="10"/>
      <c r="J10" s="11"/>
      <c r="K10" s="11"/>
      <c r="L10" s="10"/>
      <c r="M10" s="35"/>
      <c r="N10" s="29"/>
      <c r="O10" s="21"/>
    </row>
    <row r="11" spans="1:23" ht="19.5" customHeight="1">
      <c r="A11" s="85">
        <v>2005005</v>
      </c>
      <c r="B11" s="80">
        <v>59</v>
      </c>
      <c r="C11" s="14"/>
      <c r="D11" s="15" t="s">
        <v>24</v>
      </c>
      <c r="E11" s="16">
        <v>38424</v>
      </c>
      <c r="F11" s="23"/>
      <c r="G11" s="17" t="s">
        <v>66</v>
      </c>
      <c r="H11" s="17" t="s">
        <v>19</v>
      </c>
      <c r="I11" s="10"/>
      <c r="J11" s="11"/>
      <c r="K11" s="11"/>
      <c r="L11" s="10"/>
      <c r="M11" s="11"/>
      <c r="N11" s="29"/>
      <c r="O11" s="21"/>
    </row>
    <row r="12" spans="1:23" ht="19.5" customHeight="1">
      <c r="A12" s="85">
        <v>1992018</v>
      </c>
      <c r="B12" s="80">
        <v>59</v>
      </c>
      <c r="C12" s="14"/>
      <c r="D12" s="15" t="s">
        <v>25</v>
      </c>
      <c r="E12" s="16">
        <v>33921</v>
      </c>
      <c r="F12" s="23"/>
      <c r="G12" s="17" t="s">
        <v>43</v>
      </c>
      <c r="H12" s="17" t="s">
        <v>17</v>
      </c>
      <c r="I12" s="10"/>
      <c r="J12" s="11"/>
      <c r="K12" s="11"/>
      <c r="L12" s="10"/>
      <c r="M12" s="35"/>
      <c r="N12" s="29"/>
      <c r="O12" s="21"/>
    </row>
    <row r="13" spans="1:23" ht="19.5" customHeight="1">
      <c r="A13" s="85">
        <v>1996005</v>
      </c>
      <c r="B13" s="80" t="s">
        <v>167</v>
      </c>
      <c r="C13" s="14"/>
      <c r="D13" s="15" t="s">
        <v>25</v>
      </c>
      <c r="E13" s="16">
        <v>35320</v>
      </c>
      <c r="F13" s="23"/>
      <c r="G13" s="17" t="s">
        <v>39</v>
      </c>
      <c r="H13" s="17" t="s">
        <v>18</v>
      </c>
      <c r="I13" s="10"/>
      <c r="J13" s="11"/>
      <c r="K13" s="11"/>
      <c r="L13" s="10"/>
      <c r="M13" s="11"/>
      <c r="N13" s="29"/>
      <c r="O13" s="21"/>
    </row>
    <row r="14" spans="1:23" ht="19.5" customHeight="1">
      <c r="A14" s="85">
        <v>1992004</v>
      </c>
      <c r="B14" s="80" t="s">
        <v>185</v>
      </c>
      <c r="C14" s="14"/>
      <c r="D14" s="15" t="s">
        <v>25</v>
      </c>
      <c r="E14" s="16">
        <v>33735</v>
      </c>
      <c r="F14" s="23"/>
      <c r="G14" s="17" t="s">
        <v>98</v>
      </c>
      <c r="H14" s="17" t="s">
        <v>14</v>
      </c>
      <c r="I14" s="10"/>
      <c r="J14" s="11"/>
      <c r="K14" s="11"/>
      <c r="L14" s="10"/>
      <c r="M14" s="11"/>
      <c r="N14" s="29"/>
      <c r="O14" s="21"/>
    </row>
    <row r="15" spans="1:23" ht="19.5" customHeight="1">
      <c r="A15" s="85">
        <v>1999027</v>
      </c>
      <c r="B15" s="80" t="s">
        <v>185</v>
      </c>
      <c r="C15" s="14"/>
      <c r="D15" s="15" t="s">
        <v>25</v>
      </c>
      <c r="E15" s="16">
        <v>36375</v>
      </c>
      <c r="F15" s="23"/>
      <c r="G15" s="17" t="s">
        <v>160</v>
      </c>
      <c r="H15" s="17" t="s">
        <v>115</v>
      </c>
      <c r="I15" s="10"/>
      <c r="J15" s="11"/>
      <c r="K15" s="11"/>
      <c r="L15" s="10"/>
      <c r="M15" s="11"/>
      <c r="N15" s="29"/>
      <c r="O15" s="21"/>
    </row>
    <row r="16" spans="1:23" ht="19.5" customHeight="1">
      <c r="A16" s="85">
        <v>1991004</v>
      </c>
      <c r="B16" s="80">
        <v>64</v>
      </c>
      <c r="C16" s="14"/>
      <c r="D16" s="15" t="s">
        <v>25</v>
      </c>
      <c r="E16" s="16">
        <v>33443</v>
      </c>
      <c r="F16" s="23"/>
      <c r="G16" s="17" t="s">
        <v>79</v>
      </c>
      <c r="H16" s="17" t="s">
        <v>26</v>
      </c>
      <c r="I16" s="10"/>
      <c r="J16" s="11"/>
      <c r="K16" s="11"/>
      <c r="L16" s="10"/>
      <c r="M16" s="11"/>
      <c r="N16" s="29"/>
      <c r="O16" s="13"/>
    </row>
    <row r="17" spans="1:15" ht="19.5" customHeight="1">
      <c r="A17" s="85">
        <v>1990006</v>
      </c>
      <c r="B17" s="80">
        <v>64</v>
      </c>
      <c r="C17" s="14"/>
      <c r="D17" s="15" t="s">
        <v>25</v>
      </c>
      <c r="E17" s="16">
        <v>33166</v>
      </c>
      <c r="F17" s="23"/>
      <c r="G17" s="17" t="s">
        <v>52</v>
      </c>
      <c r="H17" s="17" t="s">
        <v>19</v>
      </c>
      <c r="I17" s="20"/>
      <c r="J17" s="11"/>
      <c r="K17" s="11"/>
      <c r="L17" s="10"/>
      <c r="M17" s="11"/>
      <c r="N17" s="29"/>
      <c r="O17" s="13"/>
    </row>
    <row r="18" spans="1:15" ht="19.5" customHeight="1">
      <c r="A18" s="85">
        <v>1993005</v>
      </c>
      <c r="B18" s="80">
        <v>64</v>
      </c>
      <c r="C18" s="14"/>
      <c r="D18" s="15" t="s">
        <v>25</v>
      </c>
      <c r="E18" s="16">
        <v>34222</v>
      </c>
      <c r="F18" s="23"/>
      <c r="G18" s="17" t="s">
        <v>104</v>
      </c>
      <c r="H18" s="17" t="s">
        <v>26</v>
      </c>
      <c r="I18" s="10"/>
      <c r="J18" s="11"/>
      <c r="K18" s="11"/>
      <c r="L18" s="10"/>
      <c r="M18" s="11"/>
      <c r="N18" s="29"/>
      <c r="O18" s="13"/>
    </row>
    <row r="19" spans="1:15" ht="19.5" customHeight="1">
      <c r="A19" s="88"/>
      <c r="B19" s="198"/>
      <c r="C19" s="198"/>
      <c r="D19" s="198"/>
      <c r="E19" s="198"/>
      <c r="F19" s="198"/>
      <c r="G19" s="199" t="s">
        <v>119</v>
      </c>
      <c r="H19" s="199"/>
      <c r="I19" s="199">
        <v>12</v>
      </c>
      <c r="J19" s="199"/>
      <c r="K19" s="199"/>
      <c r="L19" s="199"/>
      <c r="M19" s="199"/>
      <c r="N19" s="200"/>
      <c r="O19" s="21"/>
    </row>
    <row r="20" spans="1:15" ht="19.5" customHeight="1">
      <c r="A20" s="85">
        <v>2006010</v>
      </c>
      <c r="B20" s="80" t="s">
        <v>163</v>
      </c>
      <c r="C20" s="14"/>
      <c r="D20" s="15" t="s">
        <v>23</v>
      </c>
      <c r="E20" s="16">
        <v>39079</v>
      </c>
      <c r="F20" s="23"/>
      <c r="G20" s="17" t="s">
        <v>134</v>
      </c>
      <c r="H20" s="17" t="s">
        <v>72</v>
      </c>
      <c r="I20" s="10"/>
      <c r="J20" s="11"/>
      <c r="K20" s="11"/>
      <c r="L20" s="10"/>
      <c r="M20" s="11"/>
      <c r="N20" s="29"/>
      <c r="O20" s="21"/>
    </row>
    <row r="21" spans="1:15" ht="19.5" customHeight="1">
      <c r="A21" s="85">
        <v>2000025</v>
      </c>
      <c r="B21" s="80" t="s">
        <v>163</v>
      </c>
      <c r="C21" s="14"/>
      <c r="D21" s="15" t="s">
        <v>22</v>
      </c>
      <c r="E21" s="16">
        <v>36793</v>
      </c>
      <c r="F21" s="23"/>
      <c r="G21" s="17" t="s">
        <v>137</v>
      </c>
      <c r="H21" s="17" t="s">
        <v>40</v>
      </c>
      <c r="I21" s="10"/>
      <c r="J21" s="11"/>
      <c r="K21" s="11"/>
      <c r="L21" s="10"/>
      <c r="M21" s="11"/>
      <c r="N21" s="29"/>
      <c r="O21" s="21"/>
    </row>
    <row r="22" spans="1:15" ht="19.5" customHeight="1">
      <c r="A22" s="85">
        <v>1985001</v>
      </c>
      <c r="B22" s="80">
        <v>67</v>
      </c>
      <c r="C22" s="14"/>
      <c r="D22" s="15" t="s">
        <v>93</v>
      </c>
      <c r="E22" s="16">
        <v>31229</v>
      </c>
      <c r="F22" s="23"/>
      <c r="G22" s="17" t="s">
        <v>133</v>
      </c>
      <c r="H22" s="17" t="s">
        <v>94</v>
      </c>
      <c r="I22" s="10"/>
      <c r="J22" s="11"/>
      <c r="K22" s="11"/>
      <c r="L22" s="10"/>
      <c r="M22" s="11"/>
      <c r="N22" s="29"/>
      <c r="O22" s="21"/>
    </row>
    <row r="23" spans="1:15" ht="19.5" customHeight="1">
      <c r="A23" s="85">
        <v>2000001</v>
      </c>
      <c r="B23" s="80">
        <v>73</v>
      </c>
      <c r="C23" s="14"/>
      <c r="D23" s="15" t="s">
        <v>22</v>
      </c>
      <c r="E23" s="16">
        <v>36711</v>
      </c>
      <c r="F23" s="23"/>
      <c r="G23" s="17" t="s">
        <v>138</v>
      </c>
      <c r="H23" s="17" t="s">
        <v>40</v>
      </c>
      <c r="I23" s="10"/>
      <c r="J23" s="11"/>
      <c r="K23" s="11"/>
      <c r="L23" s="10"/>
      <c r="M23" s="11"/>
      <c r="N23" s="29"/>
      <c r="O23" s="21"/>
    </row>
    <row r="24" spans="1:15" ht="19.5" customHeight="1">
      <c r="A24" s="85">
        <v>2005008</v>
      </c>
      <c r="B24" s="80">
        <v>73</v>
      </c>
      <c r="C24" s="14"/>
      <c r="D24" s="15" t="s">
        <v>23</v>
      </c>
      <c r="E24" s="16">
        <v>38415</v>
      </c>
      <c r="F24" s="23"/>
      <c r="G24" s="17" t="s">
        <v>106</v>
      </c>
      <c r="H24" s="17" t="s">
        <v>21</v>
      </c>
      <c r="I24" s="10"/>
      <c r="J24" s="11"/>
      <c r="K24" s="11"/>
      <c r="L24" s="10"/>
      <c r="M24" s="11"/>
      <c r="N24" s="29"/>
      <c r="O24" s="21"/>
    </row>
    <row r="25" spans="1:15" ht="19.5" customHeight="1">
      <c r="A25" s="85">
        <v>2001015</v>
      </c>
      <c r="B25" s="80">
        <v>73</v>
      </c>
      <c r="C25" s="14"/>
      <c r="D25" s="15" t="s">
        <v>22</v>
      </c>
      <c r="E25" s="16">
        <v>37220</v>
      </c>
      <c r="F25" s="23"/>
      <c r="G25" s="17" t="s">
        <v>169</v>
      </c>
      <c r="H25" s="17" t="s">
        <v>170</v>
      </c>
      <c r="I25" s="10"/>
      <c r="J25" s="11"/>
      <c r="K25" s="11"/>
      <c r="L25" s="10"/>
      <c r="M25" s="11"/>
      <c r="N25" s="29"/>
      <c r="O25" s="21"/>
    </row>
    <row r="26" spans="1:15" ht="19.5" customHeight="1">
      <c r="A26" s="85">
        <v>1996001</v>
      </c>
      <c r="B26" s="80">
        <v>73</v>
      </c>
      <c r="C26" s="14"/>
      <c r="D26" s="15" t="s">
        <v>22</v>
      </c>
      <c r="E26" s="16">
        <v>35378</v>
      </c>
      <c r="F26" s="23"/>
      <c r="G26" s="17" t="s">
        <v>41</v>
      </c>
      <c r="H26" s="17" t="s">
        <v>40</v>
      </c>
      <c r="I26" s="10"/>
      <c r="J26" s="11"/>
      <c r="K26" s="11"/>
      <c r="L26" s="10"/>
      <c r="M26" s="11"/>
      <c r="N26" s="29"/>
      <c r="O26" s="21"/>
    </row>
    <row r="27" spans="1:15" ht="19.5" customHeight="1">
      <c r="A27" s="85">
        <v>1998002</v>
      </c>
      <c r="B27" s="80">
        <v>81</v>
      </c>
      <c r="C27" s="14"/>
      <c r="D27" s="15" t="s">
        <v>22</v>
      </c>
      <c r="E27" s="16">
        <v>35917</v>
      </c>
      <c r="F27" s="23"/>
      <c r="G27" s="17" t="s">
        <v>103</v>
      </c>
      <c r="H27" s="17" t="s">
        <v>57</v>
      </c>
      <c r="I27" s="20"/>
      <c r="J27" s="19"/>
      <c r="K27" s="12"/>
      <c r="L27" s="10"/>
      <c r="M27" s="19"/>
      <c r="N27" s="29"/>
      <c r="O27" s="13"/>
    </row>
    <row r="28" spans="1:15" ht="19.5" customHeight="1">
      <c r="A28" s="85">
        <v>2001001</v>
      </c>
      <c r="B28" s="80">
        <v>81</v>
      </c>
      <c r="C28" s="14"/>
      <c r="D28" s="15" t="s">
        <v>22</v>
      </c>
      <c r="E28" s="16">
        <v>37160</v>
      </c>
      <c r="F28" s="23"/>
      <c r="G28" s="17" t="s">
        <v>70</v>
      </c>
      <c r="H28" s="17" t="s">
        <v>40</v>
      </c>
      <c r="I28" s="10"/>
      <c r="J28" s="11"/>
      <c r="K28" s="11"/>
      <c r="L28" s="10"/>
      <c r="M28" s="11"/>
      <c r="N28" s="29"/>
      <c r="O28" s="21"/>
    </row>
    <row r="29" spans="1:15" ht="19.5" customHeight="1">
      <c r="A29" s="85">
        <v>1997007</v>
      </c>
      <c r="B29" s="80" t="s">
        <v>117</v>
      </c>
      <c r="C29" s="14"/>
      <c r="D29" s="15" t="s">
        <v>22</v>
      </c>
      <c r="E29" s="16">
        <v>35506</v>
      </c>
      <c r="F29" s="23"/>
      <c r="G29" s="17" t="s">
        <v>50</v>
      </c>
      <c r="H29" s="17" t="s">
        <v>170</v>
      </c>
      <c r="I29" s="10"/>
      <c r="J29" s="11"/>
      <c r="K29" s="11"/>
      <c r="L29" s="10"/>
      <c r="M29" s="11"/>
      <c r="N29" s="29"/>
      <c r="O29" s="21"/>
    </row>
    <row r="30" spans="1:15" ht="19.5" customHeight="1">
      <c r="A30" s="85">
        <v>1996004</v>
      </c>
      <c r="B30" s="80">
        <v>81</v>
      </c>
      <c r="C30" s="14"/>
      <c r="D30" s="15" t="s">
        <v>22</v>
      </c>
      <c r="E30" s="16">
        <v>35283</v>
      </c>
      <c r="F30" s="23"/>
      <c r="G30" s="17" t="s">
        <v>60</v>
      </c>
      <c r="H30" s="17" t="s">
        <v>26</v>
      </c>
      <c r="I30" s="10"/>
      <c r="J30" s="11"/>
      <c r="K30" s="11"/>
      <c r="L30" s="10"/>
      <c r="M30" s="31"/>
      <c r="N30" s="29"/>
      <c r="O30" s="13"/>
    </row>
    <row r="31" spans="1:15" ht="19.5" customHeight="1">
      <c r="A31" s="85">
        <v>2006011</v>
      </c>
      <c r="B31" s="80" t="s">
        <v>117</v>
      </c>
      <c r="C31" s="14"/>
      <c r="D31" s="15" t="s">
        <v>23</v>
      </c>
      <c r="E31" s="16">
        <v>38896</v>
      </c>
      <c r="F31" s="23"/>
      <c r="G31" s="17" t="s">
        <v>155</v>
      </c>
      <c r="H31" s="17" t="s">
        <v>14</v>
      </c>
      <c r="I31" s="20"/>
      <c r="J31" s="19"/>
      <c r="K31" s="12"/>
      <c r="L31" s="10"/>
      <c r="M31" s="19"/>
      <c r="N31" s="29"/>
      <c r="O31" s="13"/>
    </row>
    <row r="32" spans="1:15" ht="19.5" customHeight="1">
      <c r="A32" s="88"/>
      <c r="B32" s="198"/>
      <c r="C32" s="198"/>
      <c r="D32" s="198"/>
      <c r="E32" s="198"/>
      <c r="F32" s="198"/>
      <c r="G32" s="199" t="s">
        <v>173</v>
      </c>
      <c r="H32" s="199"/>
      <c r="I32" s="199">
        <v>11</v>
      </c>
      <c r="J32" s="199"/>
      <c r="K32" s="199"/>
      <c r="L32" s="199"/>
      <c r="M32" s="199"/>
      <c r="N32" s="200"/>
      <c r="O32" s="13"/>
    </row>
    <row r="33" spans="1:15" ht="19.5" customHeight="1">
      <c r="A33" s="85">
        <v>2000016</v>
      </c>
      <c r="B33" s="80">
        <v>71</v>
      </c>
      <c r="C33" s="14"/>
      <c r="D33" s="15" t="s">
        <v>25</v>
      </c>
      <c r="E33" s="16">
        <v>36628</v>
      </c>
      <c r="F33" s="23"/>
      <c r="G33" s="17" t="s">
        <v>99</v>
      </c>
      <c r="H33" s="17" t="s">
        <v>115</v>
      </c>
      <c r="I33" s="10"/>
      <c r="J33" s="11"/>
      <c r="K33" s="11"/>
      <c r="L33" s="10"/>
      <c r="M33" s="11"/>
      <c r="N33" s="29"/>
      <c r="O33" s="21"/>
    </row>
    <row r="34" spans="1:15" ht="19.5" customHeight="1">
      <c r="A34" s="85">
        <v>1995001</v>
      </c>
      <c r="B34" s="80">
        <v>71</v>
      </c>
      <c r="C34" s="14"/>
      <c r="D34" s="15" t="s">
        <v>25</v>
      </c>
      <c r="E34" s="16">
        <v>34953</v>
      </c>
      <c r="F34" s="23"/>
      <c r="G34" s="17" t="s">
        <v>96</v>
      </c>
      <c r="H34" s="17" t="s">
        <v>94</v>
      </c>
      <c r="I34" s="10"/>
      <c r="J34" s="11"/>
      <c r="K34" s="11"/>
      <c r="L34" s="10"/>
      <c r="M34" s="11"/>
      <c r="N34" s="29"/>
      <c r="O34" s="21"/>
    </row>
    <row r="35" spans="1:15" ht="19.5" customHeight="1">
      <c r="A35" s="85">
        <v>1999003</v>
      </c>
      <c r="B35" s="80" t="s">
        <v>95</v>
      </c>
      <c r="C35" s="14"/>
      <c r="D35" s="15" t="s">
        <v>25</v>
      </c>
      <c r="E35" s="16">
        <v>36509</v>
      </c>
      <c r="F35" s="23"/>
      <c r="G35" s="17" t="s">
        <v>77</v>
      </c>
      <c r="H35" s="17" t="s">
        <v>17</v>
      </c>
      <c r="I35" s="10"/>
      <c r="J35" s="11"/>
      <c r="K35" s="11"/>
      <c r="L35" s="10"/>
      <c r="M35" s="32"/>
      <c r="N35" s="29"/>
      <c r="O35" s="13"/>
    </row>
    <row r="36" spans="1:15" ht="19.5" customHeight="1">
      <c r="A36" s="85">
        <v>1995002</v>
      </c>
      <c r="B36" s="80">
        <v>71</v>
      </c>
      <c r="C36" s="14"/>
      <c r="D36" s="15" t="s">
        <v>25</v>
      </c>
      <c r="E36" s="16">
        <v>34967</v>
      </c>
      <c r="F36" s="23"/>
      <c r="G36" s="17" t="s">
        <v>168</v>
      </c>
      <c r="H36" s="17" t="s">
        <v>142</v>
      </c>
      <c r="I36" s="10"/>
      <c r="J36" s="11"/>
      <c r="K36" s="11"/>
      <c r="L36" s="10"/>
      <c r="M36" s="11"/>
      <c r="N36" s="29"/>
      <c r="O36" s="21"/>
    </row>
    <row r="37" spans="1:15" ht="19.5" customHeight="1">
      <c r="A37" s="85">
        <v>1994034</v>
      </c>
      <c r="B37" s="80" t="s">
        <v>95</v>
      </c>
      <c r="C37" s="14"/>
      <c r="D37" s="15" t="s">
        <v>25</v>
      </c>
      <c r="E37" s="16">
        <v>34434</v>
      </c>
      <c r="F37" s="23"/>
      <c r="G37" s="17" t="s">
        <v>158</v>
      </c>
      <c r="H37" s="17" t="s">
        <v>29</v>
      </c>
      <c r="I37" s="10"/>
      <c r="J37" s="11"/>
      <c r="K37" s="11"/>
      <c r="L37" s="10"/>
      <c r="M37" s="11"/>
      <c r="N37" s="29"/>
      <c r="O37" s="21"/>
    </row>
    <row r="38" spans="1:15" ht="19.5" customHeight="1">
      <c r="A38" s="85">
        <v>1992011</v>
      </c>
      <c r="B38" s="80" t="s">
        <v>95</v>
      </c>
      <c r="C38" s="14"/>
      <c r="D38" s="15" t="s">
        <v>25</v>
      </c>
      <c r="E38" s="16">
        <v>33707</v>
      </c>
      <c r="F38" s="23"/>
      <c r="G38" s="17" t="s">
        <v>124</v>
      </c>
      <c r="H38" s="17" t="s">
        <v>19</v>
      </c>
      <c r="I38" s="10"/>
      <c r="J38" s="11"/>
      <c r="K38" s="11"/>
      <c r="L38" s="10"/>
      <c r="M38" s="11"/>
      <c r="N38" s="29"/>
      <c r="O38" s="21"/>
    </row>
    <row r="39" spans="1:15" ht="19.5" customHeight="1">
      <c r="A39" s="85">
        <v>2003004</v>
      </c>
      <c r="B39" s="80" t="s">
        <v>95</v>
      </c>
      <c r="C39" s="14"/>
      <c r="D39" s="15" t="s">
        <v>25</v>
      </c>
      <c r="E39" s="16">
        <v>37721</v>
      </c>
      <c r="F39" s="23"/>
      <c r="G39" s="17" t="s">
        <v>109</v>
      </c>
      <c r="H39" s="17" t="s">
        <v>19</v>
      </c>
      <c r="I39" s="10"/>
      <c r="J39" s="11"/>
      <c r="K39" s="11"/>
      <c r="L39" s="10"/>
      <c r="M39" s="11"/>
      <c r="N39" s="29"/>
      <c r="O39" s="21"/>
    </row>
    <row r="40" spans="1:15" ht="19.5" customHeight="1">
      <c r="A40" s="85">
        <v>2004009</v>
      </c>
      <c r="B40" s="80" t="s">
        <v>95</v>
      </c>
      <c r="C40" s="14"/>
      <c r="D40" s="15" t="s">
        <v>24</v>
      </c>
      <c r="E40" s="16">
        <v>38060</v>
      </c>
      <c r="F40" s="23"/>
      <c r="G40" s="17" t="s">
        <v>154</v>
      </c>
      <c r="H40" s="17" t="s">
        <v>14</v>
      </c>
      <c r="I40" s="10"/>
      <c r="J40" s="11"/>
      <c r="K40" s="11"/>
      <c r="L40" s="10"/>
      <c r="M40" s="19"/>
      <c r="N40" s="29"/>
      <c r="O40" s="21"/>
    </row>
    <row r="41" spans="1:15" ht="18" customHeight="1">
      <c r="A41" s="85">
        <v>2002003</v>
      </c>
      <c r="B41" s="80" t="s">
        <v>95</v>
      </c>
      <c r="C41" s="14"/>
      <c r="D41" s="15" t="s">
        <v>25</v>
      </c>
      <c r="E41" s="16">
        <v>37315</v>
      </c>
      <c r="F41" s="23"/>
      <c r="G41" s="17" t="s">
        <v>53</v>
      </c>
      <c r="H41" s="17" t="s">
        <v>46</v>
      </c>
      <c r="I41" s="10"/>
      <c r="J41" s="33"/>
      <c r="K41" s="34"/>
      <c r="L41" s="28"/>
      <c r="M41" s="32"/>
      <c r="N41" s="29"/>
      <c r="O41" s="5"/>
    </row>
    <row r="42" spans="1:15" ht="19.5" customHeight="1">
      <c r="A42" s="85">
        <v>1998011</v>
      </c>
      <c r="B42" s="80">
        <v>71</v>
      </c>
      <c r="C42" s="14"/>
      <c r="D42" s="15" t="s">
        <v>25</v>
      </c>
      <c r="E42" s="16">
        <v>35975</v>
      </c>
      <c r="F42" s="23"/>
      <c r="G42" s="17" t="s">
        <v>63</v>
      </c>
      <c r="H42" s="17" t="s">
        <v>18</v>
      </c>
      <c r="I42" s="10"/>
      <c r="J42" s="11"/>
      <c r="K42" s="11"/>
      <c r="L42" s="10"/>
      <c r="M42" s="11"/>
      <c r="N42" s="29"/>
      <c r="O42" s="21"/>
    </row>
    <row r="43" spans="1:15" ht="19.5" customHeight="1">
      <c r="A43" s="85">
        <v>1997004</v>
      </c>
      <c r="B43" s="80">
        <v>71</v>
      </c>
      <c r="C43" s="14"/>
      <c r="D43" s="15" t="s">
        <v>25</v>
      </c>
      <c r="E43" s="16">
        <v>35725</v>
      </c>
      <c r="F43" s="23"/>
      <c r="G43" s="17" t="s">
        <v>183</v>
      </c>
      <c r="H43" s="17" t="s">
        <v>26</v>
      </c>
      <c r="I43" s="10"/>
      <c r="J43" s="11"/>
      <c r="K43" s="11"/>
      <c r="L43" s="10"/>
      <c r="M43" s="11"/>
      <c r="N43" s="29"/>
      <c r="O43" s="21"/>
    </row>
    <row r="44" spans="1:15" ht="19.5" customHeight="1">
      <c r="A44" s="88"/>
      <c r="B44" s="198"/>
      <c r="C44" s="198"/>
      <c r="D44" s="198"/>
      <c r="E44" s="198"/>
      <c r="F44" s="198"/>
      <c r="G44" s="199" t="s">
        <v>120</v>
      </c>
      <c r="H44" s="199"/>
      <c r="I44" s="199">
        <v>8</v>
      </c>
      <c r="J44" s="199"/>
      <c r="K44" s="199"/>
      <c r="L44" s="199"/>
      <c r="M44" s="199"/>
      <c r="N44" s="200"/>
      <c r="O44" s="13"/>
    </row>
    <row r="45" spans="1:15" ht="19.5" customHeight="1">
      <c r="A45" s="85">
        <v>1993006</v>
      </c>
      <c r="B45" s="80">
        <v>89</v>
      </c>
      <c r="C45" s="14"/>
      <c r="D45" s="15" t="s">
        <v>22</v>
      </c>
      <c r="E45" s="16">
        <v>34164</v>
      </c>
      <c r="F45" s="23"/>
      <c r="G45" s="17" t="s">
        <v>59</v>
      </c>
      <c r="H45" s="17" t="s">
        <v>17</v>
      </c>
      <c r="I45" s="10"/>
      <c r="J45" s="11"/>
      <c r="K45" s="11"/>
      <c r="L45" s="10"/>
      <c r="M45" s="31"/>
      <c r="N45" s="29"/>
      <c r="O45" s="13"/>
    </row>
    <row r="46" spans="1:15" ht="19.5" customHeight="1">
      <c r="A46" s="85">
        <v>2008009</v>
      </c>
      <c r="B46" s="80">
        <v>89</v>
      </c>
      <c r="C46" s="14"/>
      <c r="D46" s="15" t="s">
        <v>127</v>
      </c>
      <c r="E46" s="16">
        <v>39760</v>
      </c>
      <c r="F46" s="23"/>
      <c r="G46" s="17" t="s">
        <v>126</v>
      </c>
      <c r="H46" s="17" t="s">
        <v>19</v>
      </c>
      <c r="I46" s="10"/>
      <c r="J46" s="11"/>
      <c r="K46" s="11"/>
      <c r="L46" s="10"/>
      <c r="M46" s="11"/>
      <c r="N46" s="29"/>
      <c r="O46" s="13"/>
    </row>
    <row r="47" spans="1:15" ht="19.5" customHeight="1">
      <c r="A47" s="85">
        <v>1997015</v>
      </c>
      <c r="B47" s="80">
        <v>89</v>
      </c>
      <c r="C47" s="14"/>
      <c r="D47" s="15" t="s">
        <v>22</v>
      </c>
      <c r="E47" s="16">
        <v>35578</v>
      </c>
      <c r="F47" s="23"/>
      <c r="G47" s="17" t="s">
        <v>141</v>
      </c>
      <c r="H47" s="17" t="s">
        <v>74</v>
      </c>
      <c r="I47" s="10"/>
      <c r="J47" s="11"/>
      <c r="K47" s="11"/>
      <c r="L47" s="10"/>
      <c r="M47" s="11"/>
      <c r="N47" s="29"/>
      <c r="O47" s="13"/>
    </row>
    <row r="48" spans="1:15" ht="19.5" customHeight="1">
      <c r="A48" s="85">
        <v>1998001</v>
      </c>
      <c r="B48" s="80">
        <v>89</v>
      </c>
      <c r="C48" s="14"/>
      <c r="D48" s="15" t="s">
        <v>22</v>
      </c>
      <c r="E48" s="16">
        <v>35983</v>
      </c>
      <c r="F48" s="23"/>
      <c r="G48" s="17" t="s">
        <v>76</v>
      </c>
      <c r="H48" s="17" t="s">
        <v>75</v>
      </c>
      <c r="I48" s="10"/>
      <c r="J48" s="11"/>
      <c r="K48" s="11"/>
      <c r="L48" s="10"/>
      <c r="M48" s="11"/>
      <c r="N48" s="29"/>
      <c r="O48" s="13"/>
    </row>
    <row r="49" spans="1:15" ht="19.5" customHeight="1">
      <c r="A49" s="85">
        <v>2004018</v>
      </c>
      <c r="B49" s="80">
        <v>89</v>
      </c>
      <c r="C49" s="14"/>
      <c r="D49" s="15" t="s">
        <v>23</v>
      </c>
      <c r="E49" s="16">
        <v>38300</v>
      </c>
      <c r="F49" s="23"/>
      <c r="G49" s="17" t="s">
        <v>178</v>
      </c>
      <c r="H49" s="17" t="s">
        <v>16</v>
      </c>
      <c r="I49" s="10"/>
      <c r="J49" s="11"/>
      <c r="K49" s="11"/>
      <c r="L49" s="10"/>
      <c r="M49" s="11"/>
      <c r="N49" s="29"/>
      <c r="O49" s="13"/>
    </row>
    <row r="50" spans="1:15" ht="19.5" customHeight="1">
      <c r="A50" s="85">
        <v>2006024</v>
      </c>
      <c r="B50" s="80">
        <v>89</v>
      </c>
      <c r="C50" s="14"/>
      <c r="D50" s="15" t="s">
        <v>23</v>
      </c>
      <c r="E50" s="16">
        <v>38859</v>
      </c>
      <c r="F50" s="23"/>
      <c r="G50" s="17" t="s">
        <v>156</v>
      </c>
      <c r="H50" s="17" t="s">
        <v>14</v>
      </c>
      <c r="I50" s="10"/>
      <c r="J50" s="11"/>
      <c r="K50" s="11"/>
      <c r="L50" s="10"/>
      <c r="M50" s="11"/>
      <c r="N50" s="29"/>
      <c r="O50" s="13"/>
    </row>
    <row r="51" spans="1:15" ht="19.5" customHeight="1">
      <c r="A51" s="85">
        <v>1995008</v>
      </c>
      <c r="B51" s="80">
        <v>89</v>
      </c>
      <c r="C51" s="14"/>
      <c r="D51" s="15" t="s">
        <v>22</v>
      </c>
      <c r="E51" s="16">
        <v>34917</v>
      </c>
      <c r="F51" s="23"/>
      <c r="G51" s="17" t="s">
        <v>128</v>
      </c>
      <c r="H51" s="17" t="s">
        <v>19</v>
      </c>
      <c r="I51" s="10"/>
      <c r="J51" s="11"/>
      <c r="K51" s="11"/>
      <c r="L51" s="10"/>
      <c r="M51" s="11"/>
      <c r="N51" s="29"/>
      <c r="O51" s="13"/>
    </row>
    <row r="52" spans="1:15" ht="19.5" customHeight="1">
      <c r="A52" s="85">
        <v>1999007</v>
      </c>
      <c r="B52" s="80">
        <v>89</v>
      </c>
      <c r="C52" s="14"/>
      <c r="D52" s="15" t="s">
        <v>22</v>
      </c>
      <c r="E52" s="16">
        <v>36505</v>
      </c>
      <c r="F52" s="23"/>
      <c r="G52" s="17" t="s">
        <v>87</v>
      </c>
      <c r="H52" s="17" t="s">
        <v>19</v>
      </c>
      <c r="I52" s="10"/>
      <c r="J52" s="11"/>
      <c r="K52" s="11"/>
      <c r="L52" s="10"/>
      <c r="M52" s="11"/>
      <c r="N52" s="29"/>
      <c r="O52" s="13"/>
    </row>
    <row r="53" spans="1:15" ht="19.5" customHeight="1">
      <c r="A53" s="88"/>
      <c r="B53" s="198"/>
      <c r="C53" s="198"/>
      <c r="D53" s="198"/>
      <c r="E53" s="198"/>
      <c r="F53" s="198"/>
      <c r="G53" s="199" t="s">
        <v>184</v>
      </c>
      <c r="H53" s="199"/>
      <c r="I53" s="199">
        <v>12</v>
      </c>
      <c r="J53" s="199"/>
      <c r="K53" s="199"/>
      <c r="L53" s="199"/>
      <c r="M53" s="199"/>
      <c r="N53" s="200"/>
      <c r="O53" s="13"/>
    </row>
    <row r="54" spans="1:15" ht="19.5" customHeight="1">
      <c r="A54" s="85">
        <v>1997001</v>
      </c>
      <c r="B54" s="80" t="s">
        <v>166</v>
      </c>
      <c r="C54" s="14"/>
      <c r="D54" s="15" t="s">
        <v>22</v>
      </c>
      <c r="E54" s="16">
        <v>35744</v>
      </c>
      <c r="F54" s="23"/>
      <c r="G54" s="17" t="s">
        <v>64</v>
      </c>
      <c r="H54" s="17" t="s">
        <v>29</v>
      </c>
      <c r="I54" s="20"/>
      <c r="J54" s="19"/>
      <c r="K54" s="12"/>
      <c r="L54" s="10"/>
      <c r="M54" s="19"/>
      <c r="N54" s="29"/>
      <c r="O54" s="13"/>
    </row>
    <row r="55" spans="1:15" ht="19.5" customHeight="1">
      <c r="A55" s="85">
        <v>2001013</v>
      </c>
      <c r="B55" s="80" t="s">
        <v>166</v>
      </c>
      <c r="C55" s="14"/>
      <c r="D55" s="15" t="s">
        <v>22</v>
      </c>
      <c r="E55" s="16">
        <v>37155</v>
      </c>
      <c r="F55" s="23"/>
      <c r="G55" s="17" t="s">
        <v>89</v>
      </c>
      <c r="H55" s="17" t="s">
        <v>88</v>
      </c>
      <c r="I55" s="10"/>
      <c r="J55" s="11"/>
      <c r="K55" s="11"/>
      <c r="L55" s="10"/>
      <c r="M55" s="11"/>
      <c r="N55" s="29"/>
      <c r="O55" s="13"/>
    </row>
    <row r="56" spans="1:15" ht="19.5" customHeight="1">
      <c r="A56" s="85">
        <v>2006009</v>
      </c>
      <c r="B56" s="80">
        <v>96</v>
      </c>
      <c r="C56" s="18"/>
      <c r="D56" s="15" t="s">
        <v>23</v>
      </c>
      <c r="E56" s="16">
        <v>38980</v>
      </c>
      <c r="F56" s="23"/>
      <c r="G56" s="17" t="s">
        <v>139</v>
      </c>
      <c r="H56" s="17" t="s">
        <v>18</v>
      </c>
      <c r="I56" s="10"/>
      <c r="J56" s="11"/>
      <c r="K56" s="11"/>
      <c r="L56" s="10"/>
      <c r="M56" s="11"/>
      <c r="N56" s="29"/>
      <c r="O56" s="13"/>
    </row>
    <row r="57" spans="1:15" ht="19.5" customHeight="1">
      <c r="A57" s="85">
        <v>1993019</v>
      </c>
      <c r="B57" s="80">
        <v>96</v>
      </c>
      <c r="C57" s="18"/>
      <c r="D57" s="15" t="s">
        <v>22</v>
      </c>
      <c r="E57" s="16">
        <v>34330</v>
      </c>
      <c r="F57" s="23"/>
      <c r="G57" s="17" t="s">
        <v>38</v>
      </c>
      <c r="H57" s="17" t="s">
        <v>16</v>
      </c>
      <c r="I57" s="10"/>
      <c r="J57" s="11"/>
      <c r="K57" s="11"/>
      <c r="L57" s="10"/>
      <c r="M57" s="11"/>
      <c r="N57" s="29"/>
      <c r="O57" s="13"/>
    </row>
    <row r="58" spans="1:15" ht="19.5" customHeight="1">
      <c r="A58" s="85">
        <v>1999009</v>
      </c>
      <c r="B58" s="80">
        <v>96</v>
      </c>
      <c r="C58" s="14"/>
      <c r="D58" s="15" t="s">
        <v>22</v>
      </c>
      <c r="E58" s="16">
        <v>36192</v>
      </c>
      <c r="F58" s="23"/>
      <c r="G58" s="17" t="s">
        <v>107</v>
      </c>
      <c r="H58" s="17" t="s">
        <v>170</v>
      </c>
      <c r="I58" s="20"/>
      <c r="J58" s="19"/>
      <c r="K58" s="12"/>
      <c r="L58" s="10"/>
      <c r="M58" s="19"/>
      <c r="N58" s="29"/>
      <c r="O58" s="13"/>
    </row>
    <row r="59" spans="1:15" ht="19.5" customHeight="1">
      <c r="A59" s="85">
        <v>1994005</v>
      </c>
      <c r="B59" s="80">
        <v>96</v>
      </c>
      <c r="C59" s="14"/>
      <c r="D59" s="15" t="s">
        <v>22</v>
      </c>
      <c r="E59" s="16">
        <v>34601</v>
      </c>
      <c r="F59" s="23"/>
      <c r="G59" s="17" t="s">
        <v>149</v>
      </c>
      <c r="H59" s="17" t="s">
        <v>26</v>
      </c>
      <c r="I59" s="10"/>
      <c r="J59" s="11"/>
      <c r="K59" s="11"/>
      <c r="L59" s="10"/>
      <c r="M59" s="11"/>
      <c r="N59" s="29"/>
      <c r="O59" s="13"/>
    </row>
    <row r="60" spans="1:15" ht="19.5" customHeight="1">
      <c r="A60" s="85">
        <v>1991027</v>
      </c>
      <c r="B60" s="80">
        <v>102</v>
      </c>
      <c r="C60" s="18"/>
      <c r="D60" s="15" t="s">
        <v>22</v>
      </c>
      <c r="E60" s="16">
        <v>33319</v>
      </c>
      <c r="F60" s="23"/>
      <c r="G60" s="17" t="s">
        <v>164</v>
      </c>
      <c r="H60" s="17" t="s">
        <v>116</v>
      </c>
      <c r="I60" s="20"/>
      <c r="J60" s="11"/>
      <c r="K60" s="11"/>
      <c r="L60" s="10"/>
      <c r="M60" s="11"/>
      <c r="N60" s="29"/>
      <c r="O60" s="21"/>
    </row>
    <row r="61" spans="1:15" ht="19.5" customHeight="1">
      <c r="A61" s="85">
        <v>1995007</v>
      </c>
      <c r="B61" s="81">
        <v>102</v>
      </c>
      <c r="C61" s="14"/>
      <c r="D61" s="15" t="s">
        <v>22</v>
      </c>
      <c r="E61" s="16">
        <v>34936</v>
      </c>
      <c r="F61" s="23"/>
      <c r="G61" s="17" t="s">
        <v>108</v>
      </c>
      <c r="H61" s="17" t="s">
        <v>116</v>
      </c>
      <c r="I61" s="10"/>
      <c r="J61" s="11"/>
      <c r="K61" s="11"/>
      <c r="L61" s="10"/>
      <c r="M61" s="11"/>
      <c r="N61" s="29"/>
      <c r="O61" s="13"/>
    </row>
    <row r="62" spans="1:15" ht="19.5" customHeight="1">
      <c r="A62" s="85">
        <v>2004016</v>
      </c>
      <c r="B62" s="81" t="s">
        <v>186</v>
      </c>
      <c r="C62" s="14"/>
      <c r="D62" s="15" t="s">
        <v>23</v>
      </c>
      <c r="E62" s="16">
        <v>37993</v>
      </c>
      <c r="F62" s="23"/>
      <c r="G62" s="17" t="s">
        <v>165</v>
      </c>
      <c r="H62" s="17" t="s">
        <v>136</v>
      </c>
      <c r="I62" s="10"/>
      <c r="J62" s="11"/>
      <c r="K62" s="11"/>
      <c r="L62" s="10"/>
      <c r="M62" s="11"/>
      <c r="N62" s="29"/>
      <c r="O62" s="13"/>
    </row>
    <row r="63" spans="1:15" ht="19.5" customHeight="1">
      <c r="A63" s="85">
        <v>1976003</v>
      </c>
      <c r="B63" s="81">
        <v>102</v>
      </c>
      <c r="C63" s="14"/>
      <c r="D63" s="15" t="s">
        <v>92</v>
      </c>
      <c r="E63" s="16">
        <v>27849</v>
      </c>
      <c r="F63" s="23"/>
      <c r="G63" s="17" t="s">
        <v>20</v>
      </c>
      <c r="H63" s="17" t="s">
        <v>19</v>
      </c>
      <c r="I63" s="10"/>
      <c r="J63" s="11"/>
      <c r="K63" s="11"/>
      <c r="L63" s="10"/>
      <c r="M63" s="11"/>
      <c r="N63" s="29"/>
      <c r="O63" s="13"/>
    </row>
    <row r="64" spans="1:15" ht="19.5" customHeight="1">
      <c r="A64" s="85">
        <v>2001002</v>
      </c>
      <c r="B64" s="80" t="s">
        <v>186</v>
      </c>
      <c r="C64" s="14"/>
      <c r="D64" s="15" t="s">
        <v>22</v>
      </c>
      <c r="E64" s="16">
        <v>37217</v>
      </c>
      <c r="F64" s="23"/>
      <c r="G64" s="17" t="s">
        <v>69</v>
      </c>
      <c r="H64" s="17" t="s">
        <v>40</v>
      </c>
      <c r="I64" s="10"/>
      <c r="J64" s="11"/>
      <c r="K64" s="11"/>
      <c r="L64" s="10"/>
      <c r="M64" s="31"/>
      <c r="N64" s="29"/>
      <c r="O64" s="13"/>
    </row>
    <row r="65" spans="1:15" ht="19.5" customHeight="1">
      <c r="A65" s="85">
        <v>1999011</v>
      </c>
      <c r="B65" s="81">
        <v>102</v>
      </c>
      <c r="C65" s="14"/>
      <c r="D65" s="15" t="s">
        <v>22</v>
      </c>
      <c r="E65" s="16">
        <v>36416</v>
      </c>
      <c r="F65" s="23"/>
      <c r="G65" s="17" t="s">
        <v>56</v>
      </c>
      <c r="H65" s="17" t="s">
        <v>19</v>
      </c>
      <c r="I65" s="10"/>
      <c r="J65" s="11"/>
      <c r="K65" s="11"/>
      <c r="L65" s="10"/>
      <c r="M65" s="11"/>
      <c r="N65" s="29"/>
      <c r="O65" s="13"/>
    </row>
    <row r="66" spans="1:15" ht="17" customHeight="1">
      <c r="A66" s="88"/>
      <c r="B66" s="207"/>
      <c r="C66" s="207"/>
      <c r="D66" s="207"/>
      <c r="E66" s="207"/>
      <c r="F66" s="207"/>
      <c r="G66" s="207" t="s">
        <v>45</v>
      </c>
      <c r="H66" s="207"/>
      <c r="I66" s="207">
        <f>SUM(I5,I19,I32,I44,I53)</f>
        <v>56</v>
      </c>
      <c r="J66" s="207"/>
      <c r="K66" s="207"/>
      <c r="L66" s="207"/>
      <c r="M66" s="207"/>
      <c r="N66" s="209"/>
      <c r="O66" s="5"/>
    </row>
    <row r="67" spans="1:15" ht="19.5" customHeight="1">
      <c r="A67" s="88"/>
      <c r="B67" s="198"/>
      <c r="C67" s="198"/>
      <c r="D67" s="198"/>
      <c r="E67" s="198"/>
      <c r="F67" s="198"/>
      <c r="G67" s="199" t="s">
        <v>179</v>
      </c>
      <c r="H67" s="199"/>
      <c r="I67" s="199">
        <v>10</v>
      </c>
      <c r="J67" s="199"/>
      <c r="K67" s="199"/>
      <c r="L67" s="199"/>
      <c r="M67" s="199"/>
      <c r="N67" s="200"/>
      <c r="O67" s="13"/>
    </row>
    <row r="68" spans="1:15" ht="19.5" customHeight="1">
      <c r="A68" s="85">
        <v>2000003</v>
      </c>
      <c r="B68" s="80">
        <v>76</v>
      </c>
      <c r="C68" s="14"/>
      <c r="D68" s="15" t="s">
        <v>25</v>
      </c>
      <c r="E68" s="16">
        <v>36829</v>
      </c>
      <c r="F68" s="23"/>
      <c r="G68" s="17" t="s">
        <v>177</v>
      </c>
      <c r="H68" s="17" t="s">
        <v>75</v>
      </c>
      <c r="I68" s="10"/>
      <c r="J68" s="11"/>
      <c r="K68" s="11"/>
      <c r="L68" s="10"/>
      <c r="M68" s="19"/>
      <c r="N68" s="29"/>
      <c r="O68" s="21"/>
    </row>
    <row r="69" spans="1:15" ht="19.5" customHeight="1">
      <c r="A69" s="85">
        <v>2000013</v>
      </c>
      <c r="B69" s="80">
        <v>76</v>
      </c>
      <c r="C69" s="14"/>
      <c r="D69" s="15" t="s">
        <v>25</v>
      </c>
      <c r="E69" s="16">
        <v>36654</v>
      </c>
      <c r="F69" s="23"/>
      <c r="G69" s="17" t="s">
        <v>102</v>
      </c>
      <c r="H69" s="17" t="s">
        <v>74</v>
      </c>
      <c r="I69" s="10"/>
      <c r="J69" s="11"/>
      <c r="K69" s="11"/>
      <c r="L69" s="10"/>
      <c r="M69" s="19"/>
      <c r="N69" s="29"/>
      <c r="O69" s="21"/>
    </row>
    <row r="70" spans="1:15" ht="19.5" customHeight="1">
      <c r="A70" s="85">
        <v>2005012</v>
      </c>
      <c r="B70" s="80" t="s">
        <v>162</v>
      </c>
      <c r="C70" s="14"/>
      <c r="D70" s="15" t="s">
        <v>24</v>
      </c>
      <c r="E70" s="16">
        <v>38599</v>
      </c>
      <c r="F70" s="23"/>
      <c r="G70" s="17" t="s">
        <v>125</v>
      </c>
      <c r="H70" s="17" t="s">
        <v>19</v>
      </c>
      <c r="I70" s="20"/>
      <c r="J70" s="11"/>
      <c r="K70" s="11"/>
      <c r="L70" s="10"/>
      <c r="M70" s="11"/>
      <c r="N70" s="29"/>
      <c r="O70" s="13"/>
    </row>
    <row r="71" spans="1:15" ht="19.5" customHeight="1">
      <c r="A71" s="85">
        <v>1994036</v>
      </c>
      <c r="B71" s="80">
        <v>76</v>
      </c>
      <c r="C71" s="14"/>
      <c r="D71" s="15" t="s">
        <v>25</v>
      </c>
      <c r="E71" s="16">
        <v>34690</v>
      </c>
      <c r="F71" s="23"/>
      <c r="G71" s="17" t="s">
        <v>147</v>
      </c>
      <c r="H71" s="17" t="s">
        <v>17</v>
      </c>
      <c r="I71" s="10"/>
      <c r="J71" s="11"/>
      <c r="K71" s="11"/>
      <c r="L71" s="10"/>
      <c r="M71" s="19"/>
      <c r="N71" s="29"/>
      <c r="O71" s="21"/>
    </row>
    <row r="72" spans="1:15" ht="19.5" customHeight="1">
      <c r="A72" s="85">
        <v>2008004</v>
      </c>
      <c r="B72" s="80">
        <v>76</v>
      </c>
      <c r="C72" s="14"/>
      <c r="D72" s="15" t="s">
        <v>152</v>
      </c>
      <c r="E72" s="16">
        <v>39575</v>
      </c>
      <c r="F72" s="23"/>
      <c r="G72" s="17" t="s">
        <v>151</v>
      </c>
      <c r="H72" s="17" t="s">
        <v>14</v>
      </c>
      <c r="I72" s="10"/>
      <c r="J72" s="11"/>
      <c r="K72" s="11"/>
      <c r="L72" s="10"/>
      <c r="M72" s="19"/>
      <c r="N72" s="29"/>
      <c r="O72" s="21"/>
    </row>
    <row r="73" spans="1:15" ht="19.5" customHeight="1">
      <c r="A73" s="85">
        <v>2004022</v>
      </c>
      <c r="B73" s="80">
        <v>76</v>
      </c>
      <c r="C73" s="14"/>
      <c r="D73" s="15" t="s">
        <v>24</v>
      </c>
      <c r="E73" s="16">
        <v>38134</v>
      </c>
      <c r="F73" s="23"/>
      <c r="G73" s="17" t="s">
        <v>110</v>
      </c>
      <c r="H73" s="17" t="s">
        <v>46</v>
      </c>
      <c r="I73" s="10"/>
      <c r="J73" s="11"/>
      <c r="K73" s="11"/>
      <c r="L73" s="10"/>
      <c r="M73" s="19"/>
      <c r="N73" s="29"/>
      <c r="O73" s="21"/>
    </row>
    <row r="74" spans="1:15" ht="19.5" customHeight="1">
      <c r="A74" s="85">
        <v>2000021</v>
      </c>
      <c r="B74" s="80">
        <v>76</v>
      </c>
      <c r="C74" s="14"/>
      <c r="D74" s="15" t="s">
        <v>25</v>
      </c>
      <c r="E74" s="16">
        <v>36857</v>
      </c>
      <c r="F74" s="23"/>
      <c r="G74" s="17" t="s">
        <v>140</v>
      </c>
      <c r="H74" s="17" t="s">
        <v>74</v>
      </c>
      <c r="I74" s="10"/>
      <c r="J74" s="11"/>
      <c r="K74" s="11"/>
      <c r="L74" s="10"/>
      <c r="M74" s="19"/>
      <c r="N74" s="29"/>
      <c r="O74" s="21"/>
    </row>
    <row r="75" spans="1:15" ht="19.5" customHeight="1">
      <c r="A75" s="85">
        <v>2002005</v>
      </c>
      <c r="B75" s="80">
        <v>76</v>
      </c>
      <c r="C75" s="14"/>
      <c r="D75" s="15" t="s">
        <v>25</v>
      </c>
      <c r="E75" s="16">
        <v>37485</v>
      </c>
      <c r="F75" s="23"/>
      <c r="G75" s="17" t="s">
        <v>81</v>
      </c>
      <c r="H75" s="17" t="s">
        <v>15</v>
      </c>
      <c r="I75" s="10"/>
      <c r="J75" s="11"/>
      <c r="K75" s="11"/>
      <c r="L75" s="10"/>
      <c r="M75" s="19"/>
      <c r="N75" s="29"/>
      <c r="O75" s="21"/>
    </row>
    <row r="76" spans="1:15" ht="19.5" customHeight="1">
      <c r="A76" s="85">
        <v>1999002</v>
      </c>
      <c r="B76" s="80">
        <v>76</v>
      </c>
      <c r="C76" s="14"/>
      <c r="D76" s="15" t="s">
        <v>25</v>
      </c>
      <c r="E76" s="16">
        <v>36401</v>
      </c>
      <c r="F76" s="23"/>
      <c r="G76" s="17" t="s">
        <v>105</v>
      </c>
      <c r="H76" s="17" t="s">
        <v>26</v>
      </c>
      <c r="I76" s="10"/>
      <c r="J76" s="11"/>
      <c r="K76" s="11"/>
      <c r="L76" s="10"/>
      <c r="M76" s="11"/>
      <c r="N76" s="29"/>
      <c r="O76" s="21"/>
    </row>
    <row r="77" spans="1:15" ht="19.5" customHeight="1">
      <c r="A77" s="85">
        <v>2005004</v>
      </c>
      <c r="B77" s="80">
        <v>76</v>
      </c>
      <c r="C77" s="14"/>
      <c r="D77" s="15" t="s">
        <v>24</v>
      </c>
      <c r="E77" s="16">
        <v>38540</v>
      </c>
      <c r="F77" s="23"/>
      <c r="G77" s="17" t="s">
        <v>78</v>
      </c>
      <c r="H77" s="17" t="s">
        <v>62</v>
      </c>
      <c r="I77" s="10"/>
      <c r="J77" s="11"/>
      <c r="K77" s="11"/>
      <c r="L77" s="10"/>
      <c r="M77" s="11"/>
      <c r="N77" s="29"/>
      <c r="O77" s="21"/>
    </row>
    <row r="78" spans="1:15" ht="19.5" customHeight="1">
      <c r="A78" s="88"/>
      <c r="B78" s="198"/>
      <c r="C78" s="198"/>
      <c r="D78" s="198"/>
      <c r="E78" s="198"/>
      <c r="F78" s="198"/>
      <c r="G78" s="199" t="s">
        <v>121</v>
      </c>
      <c r="H78" s="199"/>
      <c r="I78" s="199">
        <v>9</v>
      </c>
      <c r="J78" s="199"/>
      <c r="K78" s="199"/>
      <c r="L78" s="199"/>
      <c r="M78" s="199"/>
      <c r="N78" s="200"/>
      <c r="O78" s="13"/>
    </row>
    <row r="79" spans="1:15" ht="19.5" customHeight="1">
      <c r="A79" s="85">
        <v>1992023</v>
      </c>
      <c r="B79" s="80" t="s">
        <v>117</v>
      </c>
      <c r="C79" s="14"/>
      <c r="D79" s="15" t="s">
        <v>25</v>
      </c>
      <c r="E79" s="16">
        <v>33611</v>
      </c>
      <c r="F79" s="23"/>
      <c r="G79" s="17" t="s">
        <v>148</v>
      </c>
      <c r="H79" s="17" t="s">
        <v>17</v>
      </c>
      <c r="I79" s="10"/>
      <c r="J79" s="11"/>
      <c r="K79" s="11"/>
      <c r="L79" s="10"/>
      <c r="M79" s="19"/>
      <c r="N79" s="29"/>
      <c r="O79" s="21"/>
    </row>
    <row r="80" spans="1:15" ht="19.5" customHeight="1">
      <c r="A80" s="85">
        <v>2005007</v>
      </c>
      <c r="B80" s="80" t="s">
        <v>117</v>
      </c>
      <c r="C80" s="14"/>
      <c r="D80" s="15" t="s">
        <v>24</v>
      </c>
      <c r="E80" s="16">
        <v>38581</v>
      </c>
      <c r="F80" s="23"/>
      <c r="G80" s="17" t="s">
        <v>112</v>
      </c>
      <c r="H80" s="17" t="s">
        <v>18</v>
      </c>
      <c r="I80" s="10"/>
      <c r="J80" s="11"/>
      <c r="K80" s="11"/>
      <c r="L80" s="10"/>
      <c r="M80" s="11"/>
      <c r="N80" s="29"/>
      <c r="O80" s="21"/>
    </row>
    <row r="81" spans="1:15" ht="19.5" customHeight="1">
      <c r="A81" s="85">
        <v>2005006</v>
      </c>
      <c r="B81" s="80" t="s">
        <v>117</v>
      </c>
      <c r="C81" s="14"/>
      <c r="D81" s="15" t="s">
        <v>24</v>
      </c>
      <c r="E81" s="16">
        <v>38610</v>
      </c>
      <c r="F81" s="23"/>
      <c r="G81" s="17" t="s">
        <v>153</v>
      </c>
      <c r="H81" s="17" t="s">
        <v>14</v>
      </c>
      <c r="I81" s="10"/>
      <c r="J81" s="11"/>
      <c r="K81" s="11"/>
      <c r="L81" s="10"/>
      <c r="M81" s="19"/>
      <c r="N81" s="29"/>
      <c r="O81" s="21"/>
    </row>
    <row r="82" spans="1:15" ht="19.5" customHeight="1">
      <c r="A82" s="166">
        <v>1995020</v>
      </c>
      <c r="B82" s="80" t="s">
        <v>117</v>
      </c>
      <c r="C82" s="14"/>
      <c r="D82" s="15" t="s">
        <v>25</v>
      </c>
      <c r="E82" s="16">
        <v>34954</v>
      </c>
      <c r="F82" s="23"/>
      <c r="G82" s="17" t="s">
        <v>176</v>
      </c>
      <c r="H82" s="17" t="s">
        <v>175</v>
      </c>
      <c r="I82" s="10"/>
      <c r="J82" s="11"/>
      <c r="K82" s="11"/>
      <c r="L82" s="10"/>
      <c r="M82" s="19"/>
      <c r="N82" s="29"/>
      <c r="O82" s="21"/>
    </row>
    <row r="83" spans="1:15" ht="19.5" customHeight="1">
      <c r="A83" s="85">
        <v>2003002</v>
      </c>
      <c r="B83" s="81">
        <v>81</v>
      </c>
      <c r="C83" s="14"/>
      <c r="D83" s="15" t="s">
        <v>25</v>
      </c>
      <c r="E83" s="16">
        <v>37977</v>
      </c>
      <c r="F83" s="23"/>
      <c r="G83" s="17" t="s">
        <v>80</v>
      </c>
      <c r="H83" s="17" t="s">
        <v>72</v>
      </c>
      <c r="I83" s="20"/>
      <c r="J83" s="19"/>
      <c r="K83" s="11"/>
      <c r="L83" s="20"/>
      <c r="M83" s="11"/>
      <c r="N83" s="29"/>
      <c r="O83" s="21"/>
    </row>
    <row r="84" spans="1:15" ht="19.5" customHeight="1">
      <c r="A84" s="85">
        <v>1992005</v>
      </c>
      <c r="B84" s="81" t="s">
        <v>117</v>
      </c>
      <c r="C84" s="14"/>
      <c r="D84" s="15" t="s">
        <v>25</v>
      </c>
      <c r="E84" s="16">
        <v>33918</v>
      </c>
      <c r="F84" s="23"/>
      <c r="G84" s="17" t="s">
        <v>54</v>
      </c>
      <c r="H84" s="17" t="s">
        <v>14</v>
      </c>
      <c r="I84" s="20"/>
      <c r="J84" s="11"/>
      <c r="K84" s="11"/>
      <c r="L84" s="20"/>
      <c r="M84" s="11"/>
      <c r="N84" s="29"/>
      <c r="O84" s="21"/>
    </row>
    <row r="85" spans="1:15" ht="19.5" customHeight="1">
      <c r="A85" s="85">
        <v>1995018</v>
      </c>
      <c r="B85" s="81" t="s">
        <v>171</v>
      </c>
      <c r="C85" s="14"/>
      <c r="D85" s="15" t="s">
        <v>25</v>
      </c>
      <c r="E85" s="16">
        <v>34769</v>
      </c>
      <c r="F85" s="23"/>
      <c r="G85" s="17" t="s">
        <v>131</v>
      </c>
      <c r="H85" s="17" t="s">
        <v>90</v>
      </c>
      <c r="I85" s="10"/>
      <c r="J85" s="11"/>
      <c r="K85" s="11"/>
      <c r="L85" s="10"/>
      <c r="M85" s="11"/>
      <c r="N85" s="29"/>
    </row>
    <row r="86" spans="1:15" ht="19.5" customHeight="1">
      <c r="A86" s="85">
        <v>1998004</v>
      </c>
      <c r="B86" s="81">
        <v>87</v>
      </c>
      <c r="C86" s="14"/>
      <c r="D86" s="15" t="s">
        <v>25</v>
      </c>
      <c r="E86" s="16">
        <v>36112</v>
      </c>
      <c r="F86" s="23"/>
      <c r="G86" s="17" t="s">
        <v>71</v>
      </c>
      <c r="H86" s="17" t="s">
        <v>18</v>
      </c>
      <c r="I86" s="10"/>
      <c r="J86" s="11"/>
      <c r="K86" s="11"/>
      <c r="L86" s="10"/>
      <c r="M86" s="11"/>
      <c r="N86" s="29"/>
    </row>
    <row r="87" spans="1:15" ht="19.5" customHeight="1">
      <c r="A87" s="85">
        <v>1991003</v>
      </c>
      <c r="B87" s="81" t="s">
        <v>73</v>
      </c>
      <c r="C87" s="14"/>
      <c r="D87" s="15" t="s">
        <v>25</v>
      </c>
      <c r="E87" s="16">
        <v>33418</v>
      </c>
      <c r="F87" s="23"/>
      <c r="G87" s="17" t="s">
        <v>113</v>
      </c>
      <c r="H87" s="17" t="s">
        <v>26</v>
      </c>
      <c r="I87" s="10"/>
      <c r="J87" s="11"/>
      <c r="K87" s="11"/>
      <c r="L87" s="10"/>
      <c r="M87" s="11"/>
      <c r="N87" s="29"/>
      <c r="O87" s="21"/>
    </row>
    <row r="88" spans="1:15" ht="19.5" customHeight="1">
      <c r="A88" s="88"/>
      <c r="B88" s="198"/>
      <c r="C88" s="198"/>
      <c r="D88" s="198"/>
      <c r="E88" s="198"/>
      <c r="F88" s="198"/>
      <c r="G88" s="199" t="s">
        <v>122</v>
      </c>
      <c r="H88" s="199"/>
      <c r="I88" s="199">
        <v>7</v>
      </c>
      <c r="J88" s="199"/>
      <c r="K88" s="199"/>
      <c r="L88" s="199"/>
      <c r="M88" s="199"/>
      <c r="N88" s="200"/>
      <c r="O88" s="21"/>
    </row>
    <row r="89" spans="1:15" ht="19.5" customHeight="1">
      <c r="A89" s="85">
        <v>2001014</v>
      </c>
      <c r="B89" s="81">
        <v>109</v>
      </c>
      <c r="C89" s="14"/>
      <c r="D89" s="15" t="s">
        <v>22</v>
      </c>
      <c r="E89" s="16">
        <v>36937</v>
      </c>
      <c r="F89" s="23"/>
      <c r="G89" s="17" t="s">
        <v>129</v>
      </c>
      <c r="H89" s="17" t="s">
        <v>19</v>
      </c>
      <c r="I89" s="10"/>
      <c r="J89" s="11"/>
      <c r="K89" s="11"/>
      <c r="L89" s="10"/>
      <c r="M89" s="11"/>
      <c r="N89" s="29"/>
      <c r="O89" s="13"/>
    </row>
    <row r="90" spans="1:15" ht="19.5" customHeight="1">
      <c r="A90" s="85">
        <v>1991016</v>
      </c>
      <c r="B90" s="81">
        <v>109</v>
      </c>
      <c r="C90" s="14"/>
      <c r="D90" s="15" t="s">
        <v>22</v>
      </c>
      <c r="E90" s="16">
        <v>33559</v>
      </c>
      <c r="F90" s="23"/>
      <c r="G90" s="17" t="s">
        <v>51</v>
      </c>
      <c r="H90" s="17" t="s">
        <v>16</v>
      </c>
      <c r="I90" s="10"/>
      <c r="J90" s="11"/>
      <c r="K90" s="11"/>
      <c r="L90" s="10"/>
      <c r="M90" s="11"/>
      <c r="N90" s="29"/>
      <c r="O90" s="13"/>
    </row>
    <row r="91" spans="1:15" ht="19.5" customHeight="1">
      <c r="A91" s="85">
        <v>1988009</v>
      </c>
      <c r="B91" s="81">
        <v>109</v>
      </c>
      <c r="C91" s="14"/>
      <c r="D91" s="15" t="s">
        <v>93</v>
      </c>
      <c r="E91" s="16">
        <v>32442</v>
      </c>
      <c r="F91" s="23"/>
      <c r="G91" s="17" t="s">
        <v>65</v>
      </c>
      <c r="H91" s="17" t="s">
        <v>16</v>
      </c>
      <c r="I91" s="10"/>
      <c r="J91" s="11"/>
      <c r="K91" s="11"/>
      <c r="L91" s="10"/>
      <c r="M91" s="11"/>
      <c r="N91" s="29"/>
      <c r="O91" s="13"/>
    </row>
    <row r="92" spans="1:15" ht="19.5" customHeight="1">
      <c r="A92" s="85">
        <v>1992019</v>
      </c>
      <c r="B92" s="81">
        <v>109</v>
      </c>
      <c r="C92" s="14"/>
      <c r="D92" s="15" t="s">
        <v>22</v>
      </c>
      <c r="E92" s="16">
        <v>33892</v>
      </c>
      <c r="F92" s="23"/>
      <c r="G92" s="17" t="s">
        <v>61</v>
      </c>
      <c r="H92" s="17" t="s">
        <v>26</v>
      </c>
      <c r="I92" s="20"/>
      <c r="J92" s="11"/>
      <c r="K92" s="11"/>
      <c r="L92" s="10"/>
      <c r="M92" s="11"/>
      <c r="N92" s="29"/>
      <c r="O92" s="13"/>
    </row>
    <row r="93" spans="1:15" ht="19.5" customHeight="1">
      <c r="A93" s="85">
        <v>1989010</v>
      </c>
      <c r="B93" s="81" t="s">
        <v>187</v>
      </c>
      <c r="C93" s="14"/>
      <c r="D93" s="15" t="s">
        <v>93</v>
      </c>
      <c r="E93" s="16">
        <v>32866</v>
      </c>
      <c r="F93" s="23"/>
      <c r="G93" s="17" t="s">
        <v>28</v>
      </c>
      <c r="H93" s="17" t="s">
        <v>15</v>
      </c>
      <c r="I93" s="10"/>
      <c r="J93" s="11"/>
      <c r="K93" s="11"/>
      <c r="L93" s="10"/>
      <c r="M93" s="11"/>
      <c r="N93" s="29"/>
      <c r="O93" s="13"/>
    </row>
    <row r="94" spans="1:15" ht="19.5" customHeight="1">
      <c r="A94" s="85">
        <v>1987016</v>
      </c>
      <c r="B94" s="81" t="s">
        <v>55</v>
      </c>
      <c r="C94" s="14"/>
      <c r="D94" s="15" t="s">
        <v>93</v>
      </c>
      <c r="E94" s="16">
        <v>31951</v>
      </c>
      <c r="F94" s="23"/>
      <c r="G94" s="17" t="s">
        <v>145</v>
      </c>
      <c r="H94" s="17" t="s">
        <v>144</v>
      </c>
      <c r="I94" s="10"/>
      <c r="J94" s="11"/>
      <c r="K94" s="11"/>
      <c r="L94" s="10"/>
      <c r="M94" s="11"/>
      <c r="N94" s="29"/>
      <c r="O94" s="13"/>
    </row>
    <row r="95" spans="1:15" ht="19.5" customHeight="1">
      <c r="A95" s="85">
        <v>2001004</v>
      </c>
      <c r="B95" s="81" t="s">
        <v>55</v>
      </c>
      <c r="C95" s="14"/>
      <c r="D95" s="15" t="s">
        <v>22</v>
      </c>
      <c r="E95" s="16">
        <v>37061</v>
      </c>
      <c r="F95" s="23"/>
      <c r="G95" s="17" t="s">
        <v>157</v>
      </c>
      <c r="H95" s="17" t="s">
        <v>14</v>
      </c>
      <c r="I95" s="10"/>
      <c r="J95" s="11"/>
      <c r="K95" s="11"/>
      <c r="L95" s="10"/>
      <c r="M95" s="11"/>
      <c r="N95" s="29"/>
      <c r="O95" s="13"/>
    </row>
    <row r="96" spans="1:15" ht="18" customHeight="1">
      <c r="A96" s="88"/>
      <c r="B96" s="207"/>
      <c r="C96" s="207"/>
      <c r="D96" s="207"/>
      <c r="E96" s="207"/>
      <c r="F96" s="207"/>
      <c r="G96" s="207" t="s">
        <v>47</v>
      </c>
      <c r="H96" s="207"/>
      <c r="I96" s="208">
        <f>SUM(I67,I78,I88)</f>
        <v>26</v>
      </c>
      <c r="J96" s="207"/>
      <c r="K96" s="207"/>
      <c r="L96" s="207"/>
      <c r="M96" s="207"/>
      <c r="N96" s="209"/>
      <c r="O96" s="5"/>
    </row>
    <row r="97" spans="1:15" ht="19.5" customHeight="1">
      <c r="A97" s="88"/>
      <c r="B97" s="207" t="s">
        <v>34</v>
      </c>
      <c r="C97" s="207"/>
      <c r="D97" s="207"/>
      <c r="E97" s="207"/>
      <c r="F97" s="207"/>
      <c r="G97" s="207" t="s">
        <v>48</v>
      </c>
      <c r="H97" s="207"/>
      <c r="I97" s="208">
        <f>I66+I96</f>
        <v>82</v>
      </c>
      <c r="J97" s="207"/>
      <c r="K97" s="207"/>
      <c r="L97" s="207"/>
      <c r="M97" s="207"/>
      <c r="N97" s="209"/>
      <c r="O97" s="21"/>
    </row>
    <row r="98" spans="1:15" ht="19.5" customHeight="1">
      <c r="A98" s="88"/>
      <c r="B98" s="82"/>
      <c r="C98" s="6"/>
      <c r="D98" s="7"/>
      <c r="E98" s="8"/>
      <c r="F98" s="24"/>
      <c r="G98" s="9"/>
      <c r="H98" s="9"/>
      <c r="I98" s="20"/>
      <c r="J98" s="19"/>
      <c r="K98" s="11"/>
      <c r="L98" s="20"/>
      <c r="M98" s="19"/>
      <c r="N98" s="29"/>
      <c r="O98" s="21"/>
    </row>
    <row r="99" spans="1:15" ht="18" customHeight="1">
      <c r="A99" s="88"/>
      <c r="B99" s="207"/>
      <c r="C99" s="207"/>
      <c r="D99" s="207"/>
      <c r="E99" s="207"/>
      <c r="F99" s="207"/>
      <c r="G99" s="207" t="s">
        <v>42</v>
      </c>
      <c r="H99" s="207"/>
      <c r="I99" s="207">
        <v>4</v>
      </c>
      <c r="J99" s="207"/>
      <c r="K99" s="207"/>
      <c r="L99" s="207"/>
      <c r="M99" s="207"/>
      <c r="N99" s="209"/>
      <c r="O99" s="5" t="s">
        <v>27</v>
      </c>
    </row>
    <row r="100" spans="1:15" s="73" customFormat="1" ht="18" customHeight="1">
      <c r="A100" s="179">
        <v>1989005</v>
      </c>
      <c r="B100" s="83">
        <v>64</v>
      </c>
      <c r="C100" s="36"/>
      <c r="D100" s="37" t="s">
        <v>91</v>
      </c>
      <c r="E100" s="38">
        <v>32737</v>
      </c>
      <c r="F100" s="39"/>
      <c r="G100" s="40" t="s">
        <v>37</v>
      </c>
      <c r="H100" s="40" t="s">
        <v>14</v>
      </c>
      <c r="I100" s="180"/>
      <c r="J100" s="181"/>
      <c r="K100" s="182"/>
      <c r="L100" s="180"/>
      <c r="M100" s="181"/>
      <c r="N100" s="183"/>
    </row>
    <row r="101" spans="1:15" s="73" customFormat="1" ht="19.5" customHeight="1">
      <c r="A101" s="179">
        <v>1990004</v>
      </c>
      <c r="B101" s="83">
        <v>73</v>
      </c>
      <c r="C101" s="36"/>
      <c r="D101" s="37" t="s">
        <v>22</v>
      </c>
      <c r="E101" s="38">
        <v>32995</v>
      </c>
      <c r="F101" s="39"/>
      <c r="G101" s="40" t="s">
        <v>97</v>
      </c>
      <c r="H101" s="40" t="s">
        <v>94</v>
      </c>
      <c r="I101" s="184"/>
      <c r="J101" s="181"/>
      <c r="K101" s="182"/>
      <c r="L101" s="180"/>
      <c r="M101" s="181"/>
      <c r="N101" s="183"/>
      <c r="O101" s="215"/>
    </row>
    <row r="102" spans="1:15" s="73" customFormat="1" ht="19.5" customHeight="1">
      <c r="A102" s="179">
        <v>2005001</v>
      </c>
      <c r="B102" s="83">
        <v>73</v>
      </c>
      <c r="C102" s="36"/>
      <c r="D102" s="37" t="s">
        <v>23</v>
      </c>
      <c r="E102" s="38">
        <v>38365</v>
      </c>
      <c r="F102" s="39"/>
      <c r="G102" s="40" t="s">
        <v>111</v>
      </c>
      <c r="H102" s="40" t="s">
        <v>40</v>
      </c>
      <c r="I102" s="180"/>
      <c r="J102" s="185"/>
      <c r="K102" s="185"/>
      <c r="L102" s="180"/>
      <c r="M102" s="185"/>
      <c r="N102" s="183"/>
    </row>
    <row r="103" spans="1:15" s="73" customFormat="1" ht="19.5" customHeight="1">
      <c r="A103" s="179">
        <v>1978008</v>
      </c>
      <c r="B103" s="83">
        <v>89</v>
      </c>
      <c r="C103" s="36"/>
      <c r="D103" s="37" t="s">
        <v>92</v>
      </c>
      <c r="E103" s="38">
        <v>28656</v>
      </c>
      <c r="F103" s="39"/>
      <c r="G103" s="40" t="s">
        <v>172</v>
      </c>
      <c r="H103" s="40" t="s">
        <v>16</v>
      </c>
      <c r="I103" s="184"/>
      <c r="J103" s="181"/>
      <c r="K103" s="182"/>
      <c r="L103" s="180"/>
      <c r="M103" s="181"/>
      <c r="N103" s="183"/>
      <c r="O103" s="215"/>
    </row>
    <row r="104" spans="1:15" ht="19.5" customHeight="1">
      <c r="A104" s="179"/>
      <c r="B104" s="83"/>
      <c r="C104" s="186"/>
      <c r="D104" s="37"/>
      <c r="E104" s="38"/>
      <c r="F104" s="39"/>
      <c r="G104" s="187"/>
      <c r="H104" s="40"/>
      <c r="I104" s="184"/>
      <c r="J104" s="181"/>
      <c r="K104" s="182"/>
      <c r="L104" s="180"/>
      <c r="M104" s="181"/>
      <c r="N104" s="183"/>
      <c r="O104" s="13"/>
    </row>
    <row r="105" spans="1:15" ht="19.5" customHeight="1">
      <c r="A105" s="179"/>
      <c r="B105" s="83"/>
      <c r="C105" s="36"/>
      <c r="D105" s="37"/>
      <c r="E105" s="38"/>
      <c r="F105" s="39"/>
      <c r="G105" s="40"/>
      <c r="H105" s="40"/>
      <c r="I105" s="180"/>
      <c r="J105" s="185"/>
      <c r="K105" s="185"/>
      <c r="L105" s="180"/>
      <c r="M105" s="185"/>
      <c r="N105" s="183"/>
      <c r="O105" s="21"/>
    </row>
    <row r="106" spans="1:15" ht="19.5" customHeight="1">
      <c r="A106" s="179"/>
      <c r="B106" s="83"/>
      <c r="C106" s="36"/>
      <c r="D106" s="37"/>
      <c r="E106" s="38"/>
      <c r="F106" s="39"/>
      <c r="G106" s="40"/>
      <c r="H106" s="40"/>
      <c r="I106" s="184"/>
      <c r="J106" s="181"/>
      <c r="K106" s="182"/>
      <c r="L106" s="180"/>
      <c r="M106" s="181"/>
      <c r="N106" s="183"/>
      <c r="O106" s="13"/>
    </row>
    <row r="107" spans="1:15" ht="19.5" customHeight="1">
      <c r="A107" s="188"/>
      <c r="B107" s="83"/>
      <c r="C107" s="36"/>
      <c r="D107" s="37"/>
      <c r="E107" s="38"/>
      <c r="F107" s="39"/>
      <c r="G107" s="40"/>
      <c r="H107" s="40"/>
      <c r="I107" s="180"/>
      <c r="J107" s="185"/>
      <c r="K107" s="185"/>
      <c r="L107" s="180"/>
      <c r="M107" s="185"/>
      <c r="N107" s="183"/>
      <c r="O107" s="21"/>
    </row>
    <row r="108" spans="1:15" ht="19.5" customHeight="1">
      <c r="A108" s="188"/>
      <c r="B108" s="83"/>
      <c r="C108" s="36"/>
      <c r="D108" s="37"/>
      <c r="E108" s="38"/>
      <c r="F108" s="39"/>
      <c r="G108" s="40"/>
      <c r="H108" s="40"/>
      <c r="I108" s="180"/>
      <c r="J108" s="185"/>
      <c r="K108" s="185"/>
      <c r="L108" s="180"/>
      <c r="M108" s="31"/>
      <c r="N108" s="183"/>
      <c r="O108" s="13"/>
    </row>
    <row r="109" spans="1:15">
      <c r="A109" s="189"/>
      <c r="B109" s="190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191"/>
    </row>
    <row r="110" spans="1:15" ht="14">
      <c r="G110" s="25" t="s">
        <v>27</v>
      </c>
    </row>
  </sheetData>
  <sortState xmlns:xlrd2="http://schemas.microsoft.com/office/spreadsheetml/2017/richdata2" ref="B95:N95">
    <sortCondition ref="N95"/>
  </sortState>
  <mergeCells count="41">
    <mergeCell ref="A2:A3"/>
    <mergeCell ref="B67:F67"/>
    <mergeCell ref="G67:H67"/>
    <mergeCell ref="I67:N67"/>
    <mergeCell ref="B32:F32"/>
    <mergeCell ref="G32:H32"/>
    <mergeCell ref="I32:N32"/>
    <mergeCell ref="I44:N44"/>
    <mergeCell ref="B1:N1"/>
    <mergeCell ref="B53:F53"/>
    <mergeCell ref="G53:H53"/>
    <mergeCell ref="I53:N53"/>
    <mergeCell ref="B66:F66"/>
    <mergeCell ref="G66:H66"/>
    <mergeCell ref="I66:N66"/>
    <mergeCell ref="B5:F5"/>
    <mergeCell ref="G5:H5"/>
    <mergeCell ref="I5:N5"/>
    <mergeCell ref="B19:F19"/>
    <mergeCell ref="G19:H19"/>
    <mergeCell ref="I19:N19"/>
    <mergeCell ref="B44:F44"/>
    <mergeCell ref="G44:H44"/>
    <mergeCell ref="B99:F99"/>
    <mergeCell ref="G99:H99"/>
    <mergeCell ref="I99:N99"/>
    <mergeCell ref="B97:F97"/>
    <mergeCell ref="G97:H97"/>
    <mergeCell ref="I97:N97"/>
    <mergeCell ref="B96:F96"/>
    <mergeCell ref="G96:H96"/>
    <mergeCell ref="I96:N96"/>
    <mergeCell ref="B88:F88"/>
    <mergeCell ref="G88:H88"/>
    <mergeCell ref="I88:N88"/>
    <mergeCell ref="B78:F78"/>
    <mergeCell ref="G78:H78"/>
    <mergeCell ref="I78:N78"/>
    <mergeCell ref="B4:F4"/>
    <mergeCell ref="G4:H4"/>
    <mergeCell ref="I4:N4"/>
  </mergeCells>
  <phoneticPr fontId="1" type="noConversion"/>
  <dataValidations count="2">
    <dataValidation type="list" allowBlank="1" showInputMessage="1" showErrorMessage="1" sqref="B41 B35 B70 B103:B106 B62 B100 B16:B18 B64 B89:B95" xr:uid="{D42331E3-EF49-AF4B-BF58-9B210B9DD260}">
      <formula1>"40,45,49,55,59,64,71,76,81,+81,87,+87,49,55,61,67,73,81,89,96,102,+102,109,+109"</formula1>
    </dataValidation>
    <dataValidation type="list" allowBlank="1" showInputMessage="1" showErrorMessage="1" sqref="D41 D35 D70 D103:D106 D62 D100 D16:D18 D64 D89:D95" xr:uid="{6BFF2E49-FD7F-D540-892C-340E98D1F218}">
      <formula1>"UM,JM,SM,UK,JK,SK,M35,M40,M45,M50,M55,M60,M65,M70,M75,M80,M85,M90,K35,K40,K45,K50,K55,K60,K65,K70,K75,K80,K85,K90"</formula1>
    </dataValidation>
  </dataValidations>
  <pageMargins left="0.78740157480314998" right="0.78740157480314998" top="0.59055118110236204" bottom="0.59055118110236204" header="0.511811023622047" footer="0.511811023622047"/>
  <pageSetup paperSize="9" scale="59" fitToHeight="0" orientation="portrait" horizontalDpi="300" verticalDpi="300" r:id="rId1"/>
  <rowBreaks count="1" manualBreakCount="1">
    <brk id="52" max="16383" man="1"/>
  </rowBreaks>
  <ignoredErrors>
    <ignoredError sqref="I97" unlockedFormula="1"/>
    <ignoredError sqref="B95 B79:B82 B87 B62 B55 B35 B41 B31 B29 B20:B21 B15 B8 B6 B70 B37:B39 B93 B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4</vt:i4>
      </vt:variant>
    </vt:vector>
  </HeadingPairs>
  <TitlesOfParts>
    <vt:vector size="6" baseType="lpstr">
      <vt:lpstr>Påmelding</vt:lpstr>
      <vt:lpstr>Puljer</vt:lpstr>
      <vt:lpstr>Puljer!Utskriftsområde</vt:lpstr>
      <vt:lpstr>Påmelding!Utskriftsområde</vt:lpstr>
      <vt:lpstr>Puljer!Utskriftstitler</vt:lpstr>
      <vt:lpstr>Påmelding!Utskriftstitler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</dc:creator>
  <cp:lastModifiedBy>Nilsen, Emelie</cp:lastModifiedBy>
  <cp:lastPrinted>2024-02-23T13:01:46Z</cp:lastPrinted>
  <dcterms:created xsi:type="dcterms:W3CDTF">2011-02-02T09:35:47Z</dcterms:created>
  <dcterms:modified xsi:type="dcterms:W3CDTF">2024-02-29T23:08:04Z</dcterms:modified>
</cp:coreProperties>
</file>