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rebfre/Downloads/"/>
    </mc:Choice>
  </mc:AlternateContent>
  <xr:revisionPtr revIDLastSave="0" documentId="13_ncr:1_{268E5F33-D93D-154F-9404-671D52BDB84E}" xr6:coauthVersionLast="47" xr6:coauthVersionMax="47" xr10:uidLastSave="{00000000-0000-0000-0000-000000000000}"/>
  <bookViews>
    <workbookView xWindow="0" yWindow="500" windowWidth="28800" windowHeight="15820" tabRatio="441" activeTab="1" xr2:uid="{00000000-000D-0000-FFFF-FFFF00000000}"/>
  </bookViews>
  <sheets>
    <sheet name="Påmelding" sheetId="1" r:id="rId1"/>
    <sheet name="Startliste" sheetId="8" r:id="rId2"/>
  </sheets>
  <definedNames>
    <definedName name="_xlnm.Print_Area" localSheetId="0">Påmelding!$A$1:$M$189</definedName>
    <definedName name="_xlnm.Print_Area" localSheetId="1">Startliste!$B$1:$N$99</definedName>
    <definedName name="_xlnm.Print_Titles" localSheetId="0">Påmelding!$1:$3</definedName>
    <definedName name="_xlnm.Print_Titles" localSheetId="1">Startliste!$1:$3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M144" i="1" l="1"/>
  <c r="L143" i="1"/>
  <c r="M80" i="1" l="1"/>
  <c r="L79" i="1"/>
  <c r="M12" i="1"/>
  <c r="L11" i="1"/>
  <c r="M188" i="1"/>
  <c r="L187" i="1"/>
  <c r="M170" i="1"/>
  <c r="L169" i="1"/>
  <c r="J170" i="1"/>
  <c r="I169" i="1"/>
  <c r="M164" i="1"/>
  <c r="L163" i="1"/>
  <c r="J164" i="1"/>
  <c r="I163" i="1"/>
  <c r="M158" i="1"/>
  <c r="L157" i="1"/>
  <c r="I60" i="8"/>
  <c r="I98" i="8"/>
  <c r="J12" i="1"/>
  <c r="I11" i="1"/>
  <c r="J40" i="1" l="1"/>
  <c r="I39" i="1"/>
  <c r="J33" i="1"/>
  <c r="I32" i="1"/>
  <c r="J184" i="1"/>
  <c r="I183" i="1"/>
  <c r="J178" i="1"/>
  <c r="I177" i="1"/>
  <c r="J158" i="1"/>
  <c r="I157" i="1"/>
  <c r="J149" i="1"/>
  <c r="I148" i="1"/>
  <c r="J144" i="1"/>
  <c r="I143" i="1"/>
  <c r="J131" i="1"/>
  <c r="I130" i="1"/>
  <c r="J125" i="1"/>
  <c r="I124" i="1"/>
  <c r="J109" i="1"/>
  <c r="I108" i="1"/>
  <c r="J100" i="1"/>
  <c r="I99" i="1"/>
  <c r="J93" i="1"/>
  <c r="I92" i="1"/>
  <c r="J80" i="1"/>
  <c r="I79" i="1"/>
  <c r="J71" i="1"/>
  <c r="I70" i="1"/>
  <c r="J61" i="1"/>
  <c r="I60" i="1"/>
  <c r="J52" i="1"/>
  <c r="I51" i="1"/>
  <c r="J45" i="1"/>
  <c r="I44" i="1"/>
  <c r="J26" i="1"/>
  <c r="J20" i="1"/>
  <c r="J188" i="1" l="1"/>
  <c r="K150" i="1"/>
  <c r="K165" i="1"/>
  <c r="K179" i="1"/>
  <c r="K72" i="1"/>
  <c r="K94" i="1"/>
  <c r="K110" i="1"/>
  <c r="K132" i="1"/>
  <c r="K145" i="1"/>
  <c r="K159" i="1"/>
  <c r="K171" i="1"/>
  <c r="K185" i="1"/>
  <c r="K34" i="1"/>
  <c r="K53" i="1"/>
  <c r="K101" i="1"/>
  <c r="K126" i="1"/>
  <c r="K46" i="1"/>
  <c r="K81" i="1"/>
  <c r="K41" i="1"/>
  <c r="K62" i="1"/>
  <c r="I25" i="1"/>
  <c r="K27" i="1" s="1"/>
  <c r="K67" i="1" l="1"/>
  <c r="I19" i="1"/>
  <c r="I187" i="1" s="1"/>
  <c r="K189" i="1" l="1"/>
  <c r="K21" i="1"/>
  <c r="K13" i="1"/>
  <c r="I99" i="8" l="1"/>
</calcChain>
</file>

<file path=xl/sharedStrings.xml><?xml version="1.0" encoding="utf-8"?>
<sst xmlns="http://schemas.openxmlformats.org/spreadsheetml/2006/main" count="773" uniqueCount="181">
  <si>
    <t>Vekt-</t>
  </si>
  <si>
    <t>Kropps-</t>
  </si>
  <si>
    <t>Fødsels-</t>
  </si>
  <si>
    <t>Navn</t>
  </si>
  <si>
    <t>Lag</t>
  </si>
  <si>
    <t>Rykk</t>
  </si>
  <si>
    <t>Støt</t>
  </si>
  <si>
    <t>klasse</t>
  </si>
  <si>
    <t>vekt</t>
  </si>
  <si>
    <t>dato</t>
  </si>
  <si>
    <t>Kate-</t>
  </si>
  <si>
    <t>gori</t>
  </si>
  <si>
    <t>Start</t>
  </si>
  <si>
    <t>nr</t>
  </si>
  <si>
    <t>Tambarskjelvar IL</t>
  </si>
  <si>
    <t>Tønsberg-Kam.</t>
  </si>
  <si>
    <t>Vigrestad IK</t>
  </si>
  <si>
    <t>Oslo AK</t>
  </si>
  <si>
    <t>Larvik AK</t>
  </si>
  <si>
    <t>AK Bjørgvin</t>
  </si>
  <si>
    <t>Børge Aadland</t>
  </si>
  <si>
    <t>Tysvær VK</t>
  </si>
  <si>
    <t>SM</t>
  </si>
  <si>
    <t>JM</t>
  </si>
  <si>
    <t>JK</t>
  </si>
  <si>
    <t>SK</t>
  </si>
  <si>
    <t>Spydeberg Atletene</t>
  </si>
  <si>
    <t xml:space="preserve"> </t>
  </si>
  <si>
    <t>Kim Eirik Tollefsen</t>
  </si>
  <si>
    <t>Trondheim AK</t>
  </si>
  <si>
    <t>Klubb</t>
  </si>
  <si>
    <t>Kat.</t>
  </si>
  <si>
    <t>V.kl.</t>
  </si>
  <si>
    <t>Sum kvinner</t>
  </si>
  <si>
    <t>Sum totalt</t>
  </si>
  <si>
    <t>Totalt</t>
  </si>
  <si>
    <t>Sum menn</t>
  </si>
  <si>
    <t>Ine Andersson</t>
  </si>
  <si>
    <t xml:space="preserve">Daniel Roness  </t>
  </si>
  <si>
    <t>Daniel Roness</t>
  </si>
  <si>
    <t>Roy Sømme Ommedal</t>
  </si>
  <si>
    <t>Rebekka Tao Jacobsen</t>
  </si>
  <si>
    <t>Hitra VK</t>
  </si>
  <si>
    <t>Runar Klungervik</t>
  </si>
  <si>
    <t>Forfall:</t>
  </si>
  <si>
    <t>Ragnhild Haug Lillegård</t>
  </si>
  <si>
    <t>Sol Anette Waaler</t>
  </si>
  <si>
    <t>lørdag totalt</t>
  </si>
  <si>
    <t>Breimsbygda IL</t>
  </si>
  <si>
    <t>Robert Andre Moldestad</t>
  </si>
  <si>
    <t>Robert  Andre Moldestad</t>
  </si>
  <si>
    <t>Totalt søndag</t>
  </si>
  <si>
    <t>Lørdag og søndag</t>
  </si>
  <si>
    <t>Antall</t>
  </si>
  <si>
    <t>Andreas Klinkenberg</t>
  </si>
  <si>
    <t>Tord Gravdal</t>
  </si>
  <si>
    <t>Iselin Hatlenes</t>
  </si>
  <si>
    <t>Melissa Schanche</t>
  </si>
  <si>
    <t>Julia Jordanger Loen</t>
  </si>
  <si>
    <t>Lone Kalland</t>
  </si>
  <si>
    <t>+109</t>
  </si>
  <si>
    <t>Vetle Andersen</t>
  </si>
  <si>
    <t>Elverum AK</t>
  </si>
  <si>
    <t>ELverum AK</t>
  </si>
  <si>
    <t>Simen Leithe Tajet</t>
  </si>
  <si>
    <t>Ragnar Holme</t>
  </si>
  <si>
    <t>Jonas Grønstad</t>
  </si>
  <si>
    <t>Jørgen Kjellevand</t>
  </si>
  <si>
    <t>Tromsø AK</t>
  </si>
  <si>
    <t>Ida Regine Thorstensen</t>
  </si>
  <si>
    <t>Nora Skuggedal</t>
  </si>
  <si>
    <t>Mats Hofstad</t>
  </si>
  <si>
    <t>Sigurd Haug Korsvoll</t>
  </si>
  <si>
    <t>Jon Peter Ueland</t>
  </si>
  <si>
    <t>Sandra Nævdal</t>
  </si>
  <si>
    <t>Marcus Bratli</t>
  </si>
  <si>
    <t>Ronja Lenvik</t>
  </si>
  <si>
    <t>Remi Heggvik Aune</t>
  </si>
  <si>
    <t>Mikal Akseth</t>
  </si>
  <si>
    <t>Remy Heggvik Aune</t>
  </si>
  <si>
    <t>Ane Westrheim</t>
  </si>
  <si>
    <t>Solfrid Koanda</t>
  </si>
  <si>
    <t>Stavanger VK</t>
  </si>
  <si>
    <t>Gjøvik AK</t>
  </si>
  <si>
    <t>Ciscomar Mogueis</t>
  </si>
  <si>
    <t>UM</t>
  </si>
  <si>
    <t>Bent Andre Midtbø</t>
  </si>
  <si>
    <t>+87</t>
  </si>
  <si>
    <t>Karoline Aadne</t>
  </si>
  <si>
    <t>Leangen AK</t>
  </si>
  <si>
    <t>Thomas Malmo</t>
  </si>
  <si>
    <t>Nidelv IL</t>
  </si>
  <si>
    <t>Ragnar Dreier</t>
  </si>
  <si>
    <t>Oskar Emil Wavold</t>
  </si>
  <si>
    <t>Frida Baade</t>
  </si>
  <si>
    <t>Torgeir Brønstad Kaspersen</t>
  </si>
  <si>
    <t>Torbjørn Øverås</t>
  </si>
  <si>
    <t>Adrian Mendis</t>
  </si>
  <si>
    <t>Lea Berle Horne</t>
  </si>
  <si>
    <t>Sara Broe Østvold</t>
  </si>
  <si>
    <t>Louisa Hjelmås</t>
  </si>
  <si>
    <t>Mia Mundal</t>
  </si>
  <si>
    <t>Pulje 3 lørdag 16.10</t>
  </si>
  <si>
    <t xml:space="preserve">Startliste NM Senior 2023 Husebyhallen  Nidelv IL </t>
  </si>
  <si>
    <t>Pulje 1 lørdag 04.03</t>
  </si>
  <si>
    <t>Pulje 2 lørdag 04.03</t>
  </si>
  <si>
    <t>Pulje 6 søndag 05.03</t>
  </si>
  <si>
    <t>Pulje 7 søndag 05.03</t>
  </si>
  <si>
    <t>Pulje 8 søndag 05.03</t>
  </si>
  <si>
    <t>NVFID</t>
  </si>
  <si>
    <t>Kvinner</t>
  </si>
  <si>
    <t>Menn</t>
  </si>
  <si>
    <t>Forfall</t>
  </si>
  <si>
    <t>Kr.vekt</t>
  </si>
  <si>
    <t>Født dato</t>
  </si>
  <si>
    <t>Adrian Henneli</t>
  </si>
  <si>
    <t>M40</t>
  </si>
  <si>
    <t>IL Kraftsport</t>
  </si>
  <si>
    <t>Julius Ellertsson</t>
  </si>
  <si>
    <t>Klart krav</t>
  </si>
  <si>
    <t>Bryggen AK</t>
  </si>
  <si>
    <t>64</t>
  </si>
  <si>
    <t>Sofie Solli Løseth</t>
  </si>
  <si>
    <t>73</t>
  </si>
  <si>
    <t>Alvolai Røyseth</t>
  </si>
  <si>
    <t>K35</t>
  </si>
  <si>
    <t>M45</t>
  </si>
  <si>
    <t>M35</t>
  </si>
  <si>
    <t>19.12.200</t>
  </si>
  <si>
    <t>Christiania AK</t>
  </si>
  <si>
    <t>59</t>
  </si>
  <si>
    <t>Hanna Maroofi</t>
  </si>
  <si>
    <t>71</t>
  </si>
  <si>
    <t>Ina-Kristin Aasvang</t>
  </si>
  <si>
    <t>Fredrik Kvist Gyllensten</t>
  </si>
  <si>
    <t>Tina Nyhammer</t>
  </si>
  <si>
    <t>Marit Årdalsbakke</t>
  </si>
  <si>
    <t>67</t>
  </si>
  <si>
    <t>Aksel Svorstøl</t>
  </si>
  <si>
    <t>Maria Storteig</t>
  </si>
  <si>
    <t>Aasgaard FVK</t>
  </si>
  <si>
    <t>Aasgarad FVK</t>
  </si>
  <si>
    <t>Asta Rønning Fjærli</t>
  </si>
  <si>
    <t>Astrid Sporstøl Rasmussen</t>
  </si>
  <si>
    <t>Celine Dorothea Opdal</t>
  </si>
  <si>
    <t>Signe Høstmark</t>
  </si>
  <si>
    <t>Cecilie Tomassen</t>
  </si>
  <si>
    <t>Live Wahl Gellein</t>
  </si>
  <si>
    <t>Nadine Ohla</t>
  </si>
  <si>
    <t>Bente Alejandra Bjørnevold</t>
  </si>
  <si>
    <t>Kornelia S. Flo</t>
  </si>
  <si>
    <t>Håkon E. Bekkevold</t>
  </si>
  <si>
    <t>Lars Frederik Gylseth</t>
  </si>
  <si>
    <t>Celine Mariell Båtnes</t>
  </si>
  <si>
    <t>Nina Hummelvik Monsen</t>
  </si>
  <si>
    <t>Hanna Jørstad</t>
  </si>
  <si>
    <t>Tinna Henriette Ringsaker</t>
  </si>
  <si>
    <t>Christian Karrestad</t>
  </si>
  <si>
    <t>Tinna Marina Jonsdottir</t>
  </si>
  <si>
    <t>Stefan Rønnevik</t>
  </si>
  <si>
    <t>Eskil Andersen</t>
  </si>
  <si>
    <t>Merethe Solli</t>
  </si>
  <si>
    <t>Erlend Raastad</t>
  </si>
  <si>
    <t>Ole Christiansen</t>
  </si>
  <si>
    <t>Tiril Boge</t>
  </si>
  <si>
    <t>Tuva Loodtz</t>
  </si>
  <si>
    <t>Arnes Hrnjic</t>
  </si>
  <si>
    <t>Laila Therese Bjørnarheim</t>
  </si>
  <si>
    <t>Rasmus Heggvik Aune</t>
  </si>
  <si>
    <t>Hans Gunnar Kvadsheim</t>
  </si>
  <si>
    <t>Linn Christina Larssen</t>
  </si>
  <si>
    <t>Tine Pedersen</t>
  </si>
  <si>
    <t>Kvadraturen IK</t>
  </si>
  <si>
    <t>Pulje 4 lørdag 04.03</t>
  </si>
  <si>
    <t>Pulje 5 lørsdag 04.03</t>
  </si>
  <si>
    <t>Kristen Espedal Røyseth</t>
  </si>
  <si>
    <t>Maren Matsson</t>
  </si>
  <si>
    <t>55</t>
  </si>
  <si>
    <t>Aasgård FVK</t>
  </si>
  <si>
    <t>Grenland Atletklubb</t>
  </si>
  <si>
    <t>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</si>
</sst>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dd/mm/yy;@"/>
    <numFmt numFmtId="166" formatCode="0.0000"/>
    <numFmt numFmtId="167" formatCode="0.0"/>
    <numFmt numFmtId="168" formatCode="General;[Red]\-General"/>
    <numFmt numFmtId="169" formatCode="_-* #,##0.00_-;\-* #,##0.00_-;_-* &quot;-&quot;??_-;_-@"/>
    <numFmt numFmtId="170" formatCode="0_);\(0\)"/>
  </numFmts>
  <fonts count="68">
    <font>
      <sz val="10"/>
      <name val="Arial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20"/>
      <name val="Times New Roman"/>
      <family val="1"/>
    </font>
    <font>
      <b/>
      <i/>
      <sz val="12"/>
      <color indexed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10"/>
      <name val="Times New Roman"/>
      <family val="1"/>
    </font>
    <font>
      <b/>
      <i/>
      <sz val="12"/>
      <color rgb="FF0000FF"/>
      <name val="Arial"/>
      <family val="2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i/>
      <sz val="4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5310FC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sz val="10"/>
      <name val="Arial"/>
      <family val="2"/>
    </font>
    <font>
      <sz val="11"/>
      <color rgb="FF5310FC"/>
      <name val="Arial"/>
      <family val="2"/>
    </font>
    <font>
      <sz val="10"/>
      <color rgb="FF5310FC"/>
      <name val="Arial"/>
      <family val="2"/>
    </font>
    <font>
      <sz val="10"/>
      <color rgb="FF5310FC"/>
      <name val="MS Sans Serif"/>
      <family val="2"/>
    </font>
    <font>
      <b/>
      <i/>
      <sz val="10"/>
      <name val="Arial"/>
      <family val="2"/>
    </font>
    <font>
      <sz val="10"/>
      <color theme="1"/>
      <name val="Arial Narrow"/>
      <family val="2"/>
    </font>
    <font>
      <sz val="9"/>
      <color rgb="FF5310FC"/>
      <name val="Arial"/>
      <family val="2"/>
    </font>
    <font>
      <b/>
      <sz val="20"/>
      <color rgb="FFFF0000"/>
      <name val="Times New Roman"/>
      <family val="1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20"/>
      <color rgb="FF5310FC"/>
      <name val="Times New Roman"/>
      <family val="1"/>
    </font>
    <font>
      <b/>
      <sz val="10"/>
      <color rgb="FF5310FC"/>
      <name val="Arial"/>
      <family val="2"/>
    </font>
    <font>
      <i/>
      <sz val="10"/>
      <color rgb="FFFF0000"/>
      <name val="Arial"/>
      <family val="2"/>
    </font>
    <font>
      <i/>
      <sz val="10"/>
      <color rgb="FF5310FC"/>
      <name val="Arial"/>
      <family val="2"/>
    </font>
    <font>
      <sz val="11"/>
      <color rgb="FF5310FC"/>
      <name val="Times New Roman"/>
      <family val="1"/>
    </font>
    <font>
      <sz val="10"/>
      <color rgb="FF5310FC"/>
      <name val="Times New Roman"/>
      <family val="1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i/>
      <sz val="11"/>
      <color rgb="FF5310FC"/>
      <name val="Arial"/>
      <family val="2"/>
    </font>
    <font>
      <sz val="10"/>
      <color rgb="FFFF0000"/>
      <name val="Arial Narrow"/>
      <family val="2"/>
    </font>
    <font>
      <sz val="10"/>
      <color rgb="FF5310FC"/>
      <name val="Arial Narrow"/>
      <family val="2"/>
    </font>
    <font>
      <i/>
      <sz val="11"/>
      <color rgb="FFFF0000"/>
      <name val="Arial Narrow"/>
      <family val="2"/>
    </font>
    <font>
      <i/>
      <sz val="11"/>
      <color rgb="FF5310FC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5310FC"/>
      </left>
      <right style="hair">
        <color rgb="FF5310FC"/>
      </right>
      <top style="hair">
        <color rgb="FF5310FC"/>
      </top>
      <bottom style="hair">
        <color rgb="FF5310FC"/>
      </bottom>
      <diagonal/>
    </border>
    <border>
      <left style="thin">
        <color auto="1"/>
      </left>
      <right/>
      <top/>
      <bottom/>
      <diagonal/>
    </border>
    <border>
      <left style="hair">
        <color rgb="FF5310FC"/>
      </left>
      <right style="hair">
        <color rgb="FF5310FC"/>
      </right>
      <top/>
      <bottom style="hair">
        <color rgb="FF5310FC"/>
      </bottom>
      <diagonal/>
    </border>
    <border>
      <left style="hair">
        <color rgb="FF5310FC"/>
      </left>
      <right style="hair">
        <color rgb="FF5310FC"/>
      </right>
      <top style="hair">
        <color rgb="FF5310FC"/>
      </top>
      <bottom/>
      <diagonal/>
    </border>
    <border>
      <left style="hair">
        <color rgb="FF5310FC"/>
      </left>
      <right style="hair">
        <color rgb="FF5310FC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rgb="FF5310FC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hair">
        <color rgb="FF5310FC"/>
      </top>
      <bottom style="hair">
        <color rgb="FF5310FC"/>
      </bottom>
      <diagonal/>
    </border>
    <border>
      <left style="dashed">
        <color auto="1"/>
      </left>
      <right style="dashed">
        <color auto="1"/>
      </right>
      <top style="hair">
        <color rgb="FF5310FC"/>
      </top>
      <bottom style="hair">
        <color rgb="FF5310FC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5" fillId="0" borderId="0"/>
    <xf numFmtId="0" fontId="5" fillId="0" borderId="0"/>
    <xf numFmtId="0" fontId="11" fillId="10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164" fontId="44" fillId="0" borderId="0" applyFont="0" applyFill="0" applyBorder="0" applyAlignment="0" applyProtection="0"/>
  </cellStyleXfs>
  <cellXfs count="297">
    <xf numFmtId="0" fontId="0" fillId="0" borderId="0" xfId="0"/>
    <xf numFmtId="0" fontId="5" fillId="0" borderId="0" xfId="15"/>
    <xf numFmtId="166" fontId="15" fillId="0" borderId="0" xfId="16" applyNumberFormat="1" applyFont="1" applyAlignment="1">
      <alignment horizontal="left" vertical="center"/>
    </xf>
    <xf numFmtId="1" fontId="16" fillId="0" borderId="0" xfId="16" applyNumberFormat="1" applyFont="1"/>
    <xf numFmtId="0" fontId="16" fillId="0" borderId="0" xfId="16" applyFont="1"/>
    <xf numFmtId="1" fontId="16" fillId="0" borderId="0" xfId="16" applyNumberFormat="1" applyFont="1" applyAlignment="1">
      <alignment horizontal="center"/>
    </xf>
    <xf numFmtId="0" fontId="16" fillId="0" borderId="0" xfId="16" applyFont="1" applyAlignment="1">
      <alignment horizontal="center"/>
    </xf>
    <xf numFmtId="0" fontId="17" fillId="0" borderId="0" xfId="16" applyFont="1" applyAlignment="1">
      <alignment horizontal="right"/>
    </xf>
    <xf numFmtId="0" fontId="18" fillId="0" borderId="0" xfId="0" applyFont="1"/>
    <xf numFmtId="2" fontId="20" fillId="0" borderId="16" xfId="16" applyNumberFormat="1" applyFont="1" applyBorder="1" applyAlignment="1" applyProtection="1">
      <alignment horizontal="right" vertical="center"/>
      <protection locked="0"/>
    </xf>
    <xf numFmtId="0" fontId="20" fillId="0" borderId="16" xfId="16" applyFont="1" applyBorder="1" applyAlignment="1" applyProtection="1">
      <alignment horizontal="center" vertical="center"/>
      <protection locked="0"/>
    </xf>
    <xf numFmtId="165" fontId="20" fillId="0" borderId="16" xfId="16" applyNumberFormat="1" applyFont="1" applyBorder="1" applyAlignment="1" applyProtection="1">
      <alignment horizontal="center" vertical="center"/>
      <protection locked="0"/>
    </xf>
    <xf numFmtId="0" fontId="20" fillId="0" borderId="16" xfId="16" applyFont="1" applyBorder="1" applyAlignment="1" applyProtection="1">
      <alignment vertical="center"/>
      <protection locked="0"/>
    </xf>
    <xf numFmtId="168" fontId="21" fillId="0" borderId="17" xfId="16" applyNumberFormat="1" applyFont="1" applyBorder="1" applyAlignment="1" applyProtection="1">
      <alignment horizontal="center" vertical="center"/>
      <protection locked="0"/>
    </xf>
    <xf numFmtId="168" fontId="21" fillId="0" borderId="18" xfId="16" applyNumberFormat="1" applyFont="1" applyBorder="1" applyAlignment="1" applyProtection="1">
      <alignment horizontal="center" vertical="center"/>
      <protection locked="0"/>
    </xf>
    <xf numFmtId="168" fontId="21" fillId="0" borderId="19" xfId="16" applyNumberFormat="1" applyFont="1" applyBorder="1" applyAlignment="1" applyProtection="1">
      <alignment horizontal="center" vertical="center"/>
      <protection locked="0"/>
    </xf>
    <xf numFmtId="0" fontId="21" fillId="0" borderId="0" xfId="0" applyFont="1"/>
    <xf numFmtId="2" fontId="24" fillId="0" borderId="16" xfId="16" applyNumberFormat="1" applyFont="1" applyBorder="1" applyAlignment="1" applyProtection="1">
      <alignment horizontal="right" vertical="center"/>
      <protection locked="0"/>
    </xf>
    <xf numFmtId="0" fontId="24" fillId="0" borderId="16" xfId="16" applyFont="1" applyBorder="1" applyAlignment="1" applyProtection="1">
      <alignment horizontal="center" vertical="center"/>
      <protection locked="0"/>
    </xf>
    <xf numFmtId="165" fontId="24" fillId="0" borderId="16" xfId="16" applyNumberFormat="1" applyFont="1" applyBorder="1" applyAlignment="1" applyProtection="1">
      <alignment horizontal="center" vertical="center"/>
      <protection locked="0"/>
    </xf>
    <xf numFmtId="0" fontId="24" fillId="0" borderId="16" xfId="16" applyFont="1" applyBorder="1" applyAlignment="1" applyProtection="1">
      <alignment vertical="center"/>
      <protection locked="0"/>
    </xf>
    <xf numFmtId="2" fontId="24" fillId="0" borderId="16" xfId="16" quotePrefix="1" applyNumberFormat="1" applyFont="1" applyBorder="1" applyAlignment="1" applyProtection="1">
      <alignment horizontal="right" vertical="center"/>
      <protection locked="0"/>
    </xf>
    <xf numFmtId="168" fontId="21" fillId="0" borderId="20" xfId="16" applyNumberFormat="1" applyFont="1" applyBorder="1" applyAlignment="1" applyProtection="1">
      <alignment horizontal="center" vertical="center"/>
      <protection locked="0"/>
    </xf>
    <xf numFmtId="168" fontId="21" fillId="0" borderId="16" xfId="16" applyNumberFormat="1" applyFont="1" applyBorder="1" applyAlignment="1" applyProtection="1">
      <alignment horizontal="center" vertical="center"/>
      <protection locked="0"/>
    </xf>
    <xf numFmtId="0" fontId="19" fillId="0" borderId="0" xfId="0" applyFont="1"/>
    <xf numFmtId="166" fontId="27" fillId="0" borderId="0" xfId="16" applyNumberFormat="1" applyFont="1" applyAlignment="1">
      <alignment horizontal="left" vertical="center"/>
    </xf>
    <xf numFmtId="1" fontId="23" fillId="0" borderId="16" xfId="16" applyNumberFormat="1" applyFont="1" applyBorder="1" applyAlignment="1" applyProtection="1">
      <alignment horizontal="center" vertical="center"/>
      <protection locked="0"/>
    </xf>
    <xf numFmtId="1" fontId="26" fillId="0" borderId="16" xfId="16" applyNumberFormat="1" applyFont="1" applyBorder="1" applyAlignment="1" applyProtection="1">
      <alignment horizontal="center" vertical="center"/>
      <protection locked="0"/>
    </xf>
    <xf numFmtId="0" fontId="24" fillId="0" borderId="0" xfId="16" applyFont="1" applyAlignment="1" applyProtection="1">
      <alignment vertical="center"/>
      <protection locked="0"/>
    </xf>
    <xf numFmtId="0" fontId="22" fillId="0" borderId="20" xfId="16" applyFont="1" applyBorder="1" applyAlignment="1" applyProtection="1">
      <alignment horizontal="center" vertical="center"/>
      <protection locked="0"/>
    </xf>
    <xf numFmtId="0" fontId="22" fillId="0" borderId="19" xfId="16" applyFont="1" applyBorder="1" applyAlignment="1" applyProtection="1">
      <alignment horizontal="center" vertical="center"/>
      <protection locked="0"/>
    </xf>
    <xf numFmtId="0" fontId="21" fillId="0" borderId="17" xfId="16" applyFont="1" applyBorder="1" applyAlignment="1" applyProtection="1">
      <alignment horizontal="center" vertical="center"/>
      <protection locked="0"/>
    </xf>
    <xf numFmtId="2" fontId="21" fillId="0" borderId="19" xfId="16" applyNumberFormat="1" applyFont="1" applyBorder="1" applyAlignment="1" applyProtection="1">
      <alignment horizontal="center" vertical="center"/>
      <protection locked="0"/>
    </xf>
    <xf numFmtId="2" fontId="0" fillId="0" borderId="0" xfId="0" applyNumberFormat="1"/>
    <xf numFmtId="168" fontId="29" fillId="0" borderId="18" xfId="16" applyNumberFormat="1" applyFont="1" applyBorder="1" applyAlignment="1" applyProtection="1">
      <alignment horizontal="center" vertical="center"/>
      <protection locked="0"/>
    </xf>
    <xf numFmtId="0" fontId="21" fillId="0" borderId="20" xfId="16" applyFont="1" applyBorder="1" applyAlignment="1" applyProtection="1">
      <alignment horizontal="center" vertical="center"/>
      <protection locked="0"/>
    </xf>
    <xf numFmtId="0" fontId="24" fillId="0" borderId="20" xfId="16" applyFont="1" applyBorder="1" applyAlignment="1" applyProtection="1">
      <alignment horizontal="center" vertical="center"/>
      <protection locked="0"/>
    </xf>
    <xf numFmtId="0" fontId="24" fillId="0" borderId="19" xfId="16" applyFont="1" applyBorder="1" applyAlignment="1" applyProtection="1">
      <alignment horizontal="center" vertical="center"/>
      <protection locked="0"/>
    </xf>
    <xf numFmtId="0" fontId="21" fillId="0" borderId="18" xfId="16" applyFont="1" applyBorder="1" applyAlignment="1" applyProtection="1">
      <alignment horizontal="center" vertical="center"/>
      <protection locked="0"/>
    </xf>
    <xf numFmtId="2" fontId="29" fillId="0" borderId="16" xfId="16" applyNumberFormat="1" applyFont="1" applyBorder="1" applyAlignment="1" applyProtection="1">
      <alignment horizontal="right" vertical="center"/>
      <protection locked="0"/>
    </xf>
    <xf numFmtId="0" fontId="29" fillId="0" borderId="16" xfId="16" applyFont="1" applyBorder="1" applyAlignment="1" applyProtection="1">
      <alignment horizontal="center" vertical="center"/>
      <protection locked="0"/>
    </xf>
    <xf numFmtId="165" fontId="29" fillId="0" borderId="16" xfId="16" applyNumberFormat="1" applyFont="1" applyBorder="1" applyAlignment="1" applyProtection="1">
      <alignment horizontal="center" vertical="center"/>
      <protection locked="0"/>
    </xf>
    <xf numFmtId="1" fontId="30" fillId="0" borderId="16" xfId="16" applyNumberFormat="1" applyFont="1" applyBorder="1" applyAlignment="1" applyProtection="1">
      <alignment horizontal="center" vertical="center"/>
      <protection locked="0"/>
    </xf>
    <xf numFmtId="0" fontId="29" fillId="0" borderId="16" xfId="16" applyFont="1" applyBorder="1" applyAlignment="1" applyProtection="1">
      <alignment vertical="center"/>
      <protection locked="0"/>
    </xf>
    <xf numFmtId="0" fontId="24" fillId="0" borderId="26" xfId="0" applyFont="1" applyBorder="1" applyAlignment="1">
      <alignment vertical="center"/>
    </xf>
    <xf numFmtId="0" fontId="0" fillId="0" borderId="0" xfId="0" applyAlignment="1">
      <alignment horizontal="center"/>
    </xf>
    <xf numFmtId="0" fontId="23" fillId="0" borderId="9" xfId="16" applyFont="1" applyBorder="1" applyAlignment="1">
      <alignment horizontal="center"/>
    </xf>
    <xf numFmtId="167" fontId="23" fillId="0" borderId="9" xfId="16" applyNumberFormat="1" applyFont="1" applyBorder="1" applyAlignment="1">
      <alignment horizontal="center"/>
    </xf>
    <xf numFmtId="2" fontId="23" fillId="0" borderId="8" xfId="16" applyNumberFormat="1" applyFont="1" applyBorder="1" applyAlignment="1">
      <alignment horizontal="center"/>
    </xf>
    <xf numFmtId="0" fontId="23" fillId="0" borderId="10" xfId="16" applyFont="1" applyBorder="1" applyAlignment="1">
      <alignment horizontal="center"/>
    </xf>
    <xf numFmtId="2" fontId="23" fillId="0" borderId="11" xfId="16" applyNumberFormat="1" applyFont="1" applyBorder="1" applyAlignment="1">
      <alignment horizontal="center"/>
    </xf>
    <xf numFmtId="0" fontId="23" fillId="0" borderId="12" xfId="16" applyFont="1" applyBorder="1" applyAlignment="1">
      <alignment horizontal="center"/>
    </xf>
    <xf numFmtId="167" fontId="23" fillId="0" borderId="12" xfId="16" applyNumberFormat="1" applyFont="1" applyBorder="1" applyAlignment="1">
      <alignment horizontal="center"/>
    </xf>
    <xf numFmtId="2" fontId="23" fillId="0" borderId="7" xfId="16" applyNumberFormat="1" applyFont="1" applyBorder="1" applyAlignment="1">
      <alignment horizontal="center"/>
    </xf>
    <xf numFmtId="0" fontId="23" fillId="0" borderId="13" xfId="16" applyFont="1" applyBorder="1" applyAlignment="1">
      <alignment horizontal="center"/>
    </xf>
    <xf numFmtId="0" fontId="23" fillId="0" borderId="14" xfId="16" applyFont="1" applyBorder="1" applyAlignment="1">
      <alignment horizontal="center"/>
    </xf>
    <xf numFmtId="0" fontId="23" fillId="0" borderId="15" xfId="16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14" fillId="0" borderId="0" xfId="16" applyFont="1"/>
    <xf numFmtId="0" fontId="33" fillId="0" borderId="31" xfId="15" applyFont="1" applyBorder="1" applyAlignment="1" applyProtection="1">
      <alignment horizontal="center" vertical="center"/>
      <protection locked="0"/>
    </xf>
    <xf numFmtId="0" fontId="34" fillId="0" borderId="30" xfId="15" quotePrefix="1" applyFont="1" applyBorder="1" applyAlignment="1" applyProtection="1">
      <alignment horizontal="center" vertical="center"/>
      <protection locked="0"/>
    </xf>
    <xf numFmtId="0" fontId="34" fillId="0" borderId="30" xfId="15" applyFont="1" applyBorder="1" applyAlignment="1" applyProtection="1">
      <alignment horizontal="center" vertical="center"/>
      <protection locked="0"/>
    </xf>
    <xf numFmtId="0" fontId="34" fillId="0" borderId="30" xfId="15" applyFont="1" applyBorder="1" applyAlignment="1" applyProtection="1">
      <alignment vertical="center"/>
      <protection locked="0"/>
    </xf>
    <xf numFmtId="0" fontId="14" fillId="0" borderId="0" xfId="16" applyFont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3" fillId="0" borderId="31" xfId="15" applyFont="1" applyBorder="1" applyAlignment="1" applyProtection="1">
      <alignment horizontal="left" vertical="center"/>
      <protection locked="0"/>
    </xf>
    <xf numFmtId="0" fontId="34" fillId="0" borderId="32" xfId="15" quotePrefix="1" applyFont="1" applyBorder="1" applyAlignment="1" applyProtection="1">
      <alignment horizontal="center" vertical="center"/>
      <protection locked="0"/>
    </xf>
    <xf numFmtId="0" fontId="34" fillId="0" borderId="32" xfId="15" applyFont="1" applyBorder="1" applyAlignment="1" applyProtection="1">
      <alignment horizontal="center" vertical="center"/>
      <protection locked="0"/>
    </xf>
    <xf numFmtId="0" fontId="34" fillId="0" borderId="32" xfId="15" applyFont="1" applyBorder="1" applyAlignment="1" applyProtection="1">
      <alignment vertical="center"/>
      <protection locked="0"/>
    </xf>
    <xf numFmtId="0" fontId="32" fillId="0" borderId="32" xfId="0" applyFont="1" applyBorder="1" applyAlignment="1">
      <alignment horizontal="center"/>
    </xf>
    <xf numFmtId="2" fontId="38" fillId="0" borderId="0" xfId="0" applyNumberFormat="1" applyFont="1"/>
    <xf numFmtId="2" fontId="39" fillId="0" borderId="30" xfId="15" applyNumberFormat="1" applyFont="1" applyBorder="1"/>
    <xf numFmtId="1" fontId="39" fillId="0" borderId="30" xfId="15" applyNumberFormat="1" applyFont="1" applyBorder="1"/>
    <xf numFmtId="1" fontId="39" fillId="0" borderId="31" xfId="15" applyNumberFormat="1" applyFont="1" applyBorder="1"/>
    <xf numFmtId="1" fontId="39" fillId="0" borderId="32" xfId="15" applyNumberFormat="1" applyFont="1" applyBorder="1"/>
    <xf numFmtId="2" fontId="39" fillId="0" borderId="34" xfId="15" applyNumberFormat="1" applyFont="1" applyBorder="1"/>
    <xf numFmtId="0" fontId="35" fillId="0" borderId="32" xfId="0" applyFont="1" applyBorder="1" applyAlignment="1">
      <alignment horizontal="center"/>
    </xf>
    <xf numFmtId="0" fontId="23" fillId="0" borderId="0" xfId="16" applyFont="1" applyAlignment="1">
      <alignment horizontal="center"/>
    </xf>
    <xf numFmtId="167" fontId="23" fillId="0" borderId="0" xfId="16" applyNumberFormat="1" applyFont="1" applyAlignment="1">
      <alignment horizontal="center"/>
    </xf>
    <xf numFmtId="2" fontId="23" fillId="0" borderId="0" xfId="16" applyNumberFormat="1" applyFont="1" applyAlignment="1">
      <alignment horizontal="center"/>
    </xf>
    <xf numFmtId="0" fontId="23" fillId="0" borderId="35" xfId="16" applyFont="1" applyBorder="1" applyAlignment="1">
      <alignment horizontal="center"/>
    </xf>
    <xf numFmtId="0" fontId="23" fillId="0" borderId="36" xfId="16" applyFont="1" applyBorder="1" applyAlignment="1">
      <alignment horizontal="center"/>
    </xf>
    <xf numFmtId="14" fontId="24" fillId="0" borderId="0" xfId="16" applyNumberFormat="1" applyFont="1"/>
    <xf numFmtId="14" fontId="42" fillId="0" borderId="30" xfId="15" applyNumberFormat="1" applyFont="1" applyBorder="1" applyAlignment="1" applyProtection="1">
      <alignment horizontal="center" vertical="center"/>
      <protection locked="0"/>
    </xf>
    <xf numFmtId="14" fontId="39" fillId="0" borderId="31" xfId="15" applyNumberFormat="1" applyFont="1" applyBorder="1" applyAlignment="1" applyProtection="1">
      <alignment horizontal="center" vertical="center"/>
      <protection locked="0"/>
    </xf>
    <xf numFmtId="14" fontId="42" fillId="0" borderId="32" xfId="15" applyNumberFormat="1" applyFont="1" applyBorder="1" applyAlignment="1" applyProtection="1">
      <alignment horizontal="center" vertical="center"/>
      <protection locked="0"/>
    </xf>
    <xf numFmtId="14" fontId="38" fillId="0" borderId="0" xfId="0" applyNumberFormat="1" applyFont="1"/>
    <xf numFmtId="2" fontId="39" fillId="0" borderId="27" xfId="15" applyNumberFormat="1" applyFont="1" applyBorder="1"/>
    <xf numFmtId="0" fontId="34" fillId="0" borderId="27" xfId="15" quotePrefix="1" applyFont="1" applyBorder="1" applyAlignment="1" applyProtection="1">
      <alignment horizontal="center" vertical="center"/>
      <protection locked="0"/>
    </xf>
    <xf numFmtId="0" fontId="34" fillId="0" borderId="27" xfId="15" applyFont="1" applyBorder="1" applyAlignment="1" applyProtection="1">
      <alignment horizontal="center" vertical="center"/>
      <protection locked="0"/>
    </xf>
    <xf numFmtId="14" fontId="42" fillId="0" borderId="27" xfId="15" applyNumberFormat="1" applyFont="1" applyBorder="1" applyAlignment="1" applyProtection="1">
      <alignment horizontal="center" vertical="center"/>
      <protection locked="0"/>
    </xf>
    <xf numFmtId="0" fontId="34" fillId="0" borderId="27" xfId="15" applyFont="1" applyBorder="1" applyAlignment="1" applyProtection="1">
      <alignment vertical="center"/>
      <protection locked="0"/>
    </xf>
    <xf numFmtId="0" fontId="31" fillId="0" borderId="27" xfId="15" applyFont="1" applyBorder="1" applyAlignment="1" applyProtection="1">
      <alignment horizontal="center" vertical="center"/>
      <protection locked="0"/>
    </xf>
    <xf numFmtId="0" fontId="32" fillId="0" borderId="27" xfId="0" applyFont="1" applyBorder="1" applyAlignment="1">
      <alignment horizontal="center"/>
    </xf>
    <xf numFmtId="0" fontId="32" fillId="0" borderId="27" xfId="0" applyFont="1" applyBorder="1"/>
    <xf numFmtId="0" fontId="35" fillId="0" borderId="27" xfId="0" applyFont="1" applyBorder="1" applyAlignment="1">
      <alignment horizontal="center"/>
    </xf>
    <xf numFmtId="0" fontId="33" fillId="0" borderId="27" xfId="15" quotePrefix="1" applyFont="1" applyBorder="1" applyAlignment="1" applyProtection="1">
      <alignment horizontal="center" vertical="center"/>
      <protection locked="0"/>
    </xf>
    <xf numFmtId="0" fontId="33" fillId="0" borderId="27" xfId="15" applyFont="1" applyBorder="1" applyAlignment="1" applyProtection="1">
      <alignment horizontal="center" vertical="center"/>
      <protection locked="0"/>
    </xf>
    <xf numFmtId="14" fontId="39" fillId="0" borderId="27" xfId="15" applyNumberFormat="1" applyFont="1" applyBorder="1" applyAlignment="1" applyProtection="1">
      <alignment horizontal="center" vertical="center"/>
      <protection locked="0"/>
    </xf>
    <xf numFmtId="0" fontId="36" fillId="0" borderId="7" xfId="0" applyFont="1" applyBorder="1" applyAlignment="1">
      <alignment vertical="center"/>
    </xf>
    <xf numFmtId="1" fontId="39" fillId="0" borderId="27" xfId="15" applyNumberFormat="1" applyFont="1" applyBorder="1"/>
    <xf numFmtId="0" fontId="33" fillId="0" borderId="27" xfId="15" applyFont="1" applyBorder="1" applyAlignment="1" applyProtection="1">
      <alignment vertical="center"/>
      <protection locked="0"/>
    </xf>
    <xf numFmtId="2" fontId="39" fillId="0" borderId="32" xfId="15" applyNumberFormat="1" applyFont="1" applyBorder="1"/>
    <xf numFmtId="0" fontId="46" fillId="0" borderId="27" xfId="15" applyFont="1" applyBorder="1" applyAlignment="1" applyProtection="1">
      <alignment vertical="center"/>
      <protection locked="0"/>
    </xf>
    <xf numFmtId="0" fontId="46" fillId="0" borderId="27" xfId="15" quotePrefix="1" applyFont="1" applyBorder="1" applyAlignment="1" applyProtection="1">
      <alignment horizontal="center" vertical="center"/>
      <protection locked="0"/>
    </xf>
    <xf numFmtId="0" fontId="46" fillId="0" borderId="27" xfId="15" applyFont="1" applyBorder="1" applyAlignment="1" applyProtection="1">
      <alignment horizontal="center" vertical="center"/>
      <protection locked="0"/>
    </xf>
    <xf numFmtId="14" fontId="45" fillId="0" borderId="27" xfId="15" applyNumberFormat="1" applyFont="1" applyBorder="1" applyAlignment="1" applyProtection="1">
      <alignment horizontal="center" vertical="center"/>
      <protection locked="0"/>
    </xf>
    <xf numFmtId="0" fontId="46" fillId="0" borderId="27" xfId="0" applyFont="1" applyBorder="1" applyAlignment="1">
      <alignment horizontal="center"/>
    </xf>
    <xf numFmtId="0" fontId="40" fillId="0" borderId="27" xfId="15" applyFont="1" applyBorder="1" applyAlignment="1">
      <alignment horizontal="center" vertical="center"/>
    </xf>
    <xf numFmtId="0" fontId="41" fillId="0" borderId="27" xfId="15" applyFont="1" applyBorder="1" applyAlignment="1">
      <alignment horizontal="center" vertical="center"/>
    </xf>
    <xf numFmtId="0" fontId="43" fillId="0" borderId="27" xfId="0" applyFont="1" applyBorder="1" applyAlignment="1">
      <alignment horizontal="center"/>
    </xf>
    <xf numFmtId="0" fontId="47" fillId="0" borderId="27" xfId="15" applyFont="1" applyBorder="1" applyAlignment="1">
      <alignment horizontal="center"/>
    </xf>
    <xf numFmtId="14" fontId="47" fillId="0" borderId="0" xfId="15" applyNumberFormat="1" applyFont="1" applyAlignment="1">
      <alignment horizontal="center"/>
    </xf>
    <xf numFmtId="1" fontId="45" fillId="0" borderId="31" xfId="15" applyNumberFormat="1" applyFont="1" applyBorder="1"/>
    <xf numFmtId="0" fontId="50" fillId="0" borderId="31" xfId="15" quotePrefix="1" applyFont="1" applyBorder="1" applyAlignment="1" applyProtection="1">
      <alignment horizontal="center" vertical="center"/>
      <protection locked="0"/>
    </xf>
    <xf numFmtId="0" fontId="50" fillId="0" borderId="31" xfId="15" applyFont="1" applyBorder="1" applyAlignment="1" applyProtection="1">
      <alignment horizontal="center" vertical="center"/>
      <protection locked="0"/>
    </xf>
    <xf numFmtId="0" fontId="46" fillId="0" borderId="31" xfId="0" applyFont="1" applyBorder="1" applyAlignment="1">
      <alignment horizontal="center"/>
    </xf>
    <xf numFmtId="1" fontId="45" fillId="0" borderId="28" xfId="15" applyNumberFormat="1" applyFont="1" applyBorder="1"/>
    <xf numFmtId="0" fontId="46" fillId="0" borderId="28" xfId="0" applyFont="1" applyBorder="1" applyAlignment="1">
      <alignment horizontal="center"/>
    </xf>
    <xf numFmtId="0" fontId="46" fillId="0" borderId="28" xfId="0" applyFont="1" applyBorder="1"/>
    <xf numFmtId="2" fontId="39" fillId="0" borderId="29" xfId="15" applyNumberFormat="1" applyFont="1" applyBorder="1"/>
    <xf numFmtId="0" fontId="34" fillId="0" borderId="0" xfId="15" quotePrefix="1" applyFont="1" applyAlignment="1" applyProtection="1">
      <alignment horizontal="center" vertical="center"/>
      <protection locked="0"/>
    </xf>
    <xf numFmtId="0" fontId="34" fillId="0" borderId="10" xfId="15" applyFont="1" applyBorder="1" applyAlignment="1" applyProtection="1">
      <alignment horizontal="center" vertical="center"/>
      <protection locked="0"/>
    </xf>
    <xf numFmtId="14" fontId="42" fillId="0" borderId="0" xfId="15" applyNumberFormat="1" applyFont="1" applyAlignment="1" applyProtection="1">
      <alignment horizontal="center" vertical="center"/>
      <protection locked="0"/>
    </xf>
    <xf numFmtId="0" fontId="34" fillId="0" borderId="0" xfId="15" applyFont="1" applyAlignment="1" applyProtection="1">
      <alignment horizontal="center" vertical="center"/>
      <protection locked="0"/>
    </xf>
    <xf numFmtId="0" fontId="34" fillId="0" borderId="0" xfId="15" applyFont="1" applyAlignment="1" applyProtection="1">
      <alignment vertical="center"/>
      <protection locked="0"/>
    </xf>
    <xf numFmtId="0" fontId="35" fillId="0" borderId="0" xfId="0" applyFont="1" applyAlignment="1">
      <alignment horizontal="center"/>
    </xf>
    <xf numFmtId="2" fontId="39" fillId="0" borderId="0" xfId="15" applyNumberFormat="1" applyFont="1"/>
    <xf numFmtId="14" fontId="42" fillId="0" borderId="32" xfId="15" applyNumberFormat="1" applyFont="1" applyBorder="1" applyAlignment="1" applyProtection="1">
      <alignment vertical="center"/>
      <protection locked="0"/>
    </xf>
    <xf numFmtId="14" fontId="42" fillId="0" borderId="27" xfId="15" applyNumberFormat="1" applyFont="1" applyBorder="1" applyAlignment="1" applyProtection="1">
      <alignment vertical="center"/>
      <protection locked="0"/>
    </xf>
    <xf numFmtId="0" fontId="51" fillId="0" borderId="0" xfId="16" applyFont="1"/>
    <xf numFmtId="0" fontId="31" fillId="0" borderId="30" xfId="15" applyFont="1" applyBorder="1" applyAlignment="1" applyProtection="1">
      <alignment horizontal="center" vertical="center"/>
      <protection locked="0"/>
    </xf>
    <xf numFmtId="0" fontId="53" fillId="0" borderId="31" xfId="15" applyFont="1" applyBorder="1" applyAlignment="1" applyProtection="1">
      <alignment horizontal="center" vertical="center"/>
      <protection locked="0"/>
    </xf>
    <xf numFmtId="0" fontId="31" fillId="0" borderId="0" xfId="15" applyFont="1" applyAlignment="1" applyProtection="1">
      <alignment horizontal="center" vertical="center"/>
      <protection locked="0"/>
    </xf>
    <xf numFmtId="0" fontId="31" fillId="0" borderId="32" xfId="15" applyFont="1" applyBorder="1" applyAlignment="1" applyProtection="1">
      <alignment horizontal="center" vertical="center"/>
      <protection locked="0"/>
    </xf>
    <xf numFmtId="0" fontId="53" fillId="0" borderId="30" xfId="15" applyFont="1" applyBorder="1" applyAlignment="1" applyProtection="1">
      <alignment horizontal="center" vertical="center"/>
      <protection locked="0"/>
    </xf>
    <xf numFmtId="0" fontId="54" fillId="0" borderId="27" xfId="15" applyFont="1" applyBorder="1" applyAlignment="1" applyProtection="1">
      <alignment horizontal="center" vertical="center"/>
      <protection locked="0"/>
    </xf>
    <xf numFmtId="0" fontId="54" fillId="0" borderId="0" xfId="0" applyFont="1"/>
    <xf numFmtId="0" fontId="55" fillId="0" borderId="0" xfId="16" applyFont="1"/>
    <xf numFmtId="0" fontId="56" fillId="0" borderId="27" xfId="15" applyFont="1" applyBorder="1" applyAlignment="1" applyProtection="1">
      <alignment horizontal="center" vertical="center"/>
      <protection locked="0"/>
    </xf>
    <xf numFmtId="0" fontId="56" fillId="0" borderId="30" xfId="15" applyFont="1" applyBorder="1" applyAlignment="1" applyProtection="1">
      <alignment horizontal="center" vertical="center"/>
      <protection locked="0"/>
    </xf>
    <xf numFmtId="0" fontId="56" fillId="0" borderId="0" xfId="15" applyFont="1" applyAlignment="1" applyProtection="1">
      <alignment horizontal="center" vertical="center"/>
      <protection locked="0"/>
    </xf>
    <xf numFmtId="0" fontId="56" fillId="0" borderId="32" xfId="15" applyFont="1" applyBorder="1" applyAlignment="1" applyProtection="1">
      <alignment horizontal="center" vertical="center"/>
      <protection locked="0"/>
    </xf>
    <xf numFmtId="0" fontId="50" fillId="0" borderId="27" xfId="15" applyFont="1" applyBorder="1" applyAlignment="1" applyProtection="1">
      <alignment horizontal="center" vertical="center"/>
      <protection locked="0"/>
    </xf>
    <xf numFmtId="0" fontId="50" fillId="0" borderId="30" xfId="15" applyFont="1" applyBorder="1" applyAlignment="1" applyProtection="1">
      <alignment horizontal="center" vertical="center"/>
      <protection locked="0"/>
    </xf>
    <xf numFmtId="0" fontId="46" fillId="0" borderId="0" xfId="0" applyFont="1"/>
    <xf numFmtId="0" fontId="55" fillId="0" borderId="0" xfId="16" applyFont="1" applyAlignment="1">
      <alignment horizontal="center"/>
    </xf>
    <xf numFmtId="0" fontId="47" fillId="0" borderId="0" xfId="15" applyFont="1" applyAlignment="1">
      <alignment horizontal="center"/>
    </xf>
    <xf numFmtId="0" fontId="46" fillId="0" borderId="0" xfId="0" applyFont="1" applyAlignment="1">
      <alignment horizontal="center"/>
    </xf>
    <xf numFmtId="0" fontId="57" fillId="0" borderId="38" xfId="0" applyFont="1" applyBorder="1" applyAlignment="1">
      <alignment vertical="center"/>
    </xf>
    <xf numFmtId="0" fontId="58" fillId="0" borderId="38" xfId="0" applyFont="1" applyBorder="1" applyAlignment="1">
      <alignment vertical="center"/>
    </xf>
    <xf numFmtId="14" fontId="52" fillId="0" borderId="31" xfId="15" applyNumberFormat="1" applyFont="1" applyBorder="1" applyAlignment="1" applyProtection="1">
      <alignment horizontal="center" vertical="center"/>
      <protection locked="0"/>
    </xf>
    <xf numFmtId="0" fontId="53" fillId="0" borderId="31" xfId="15" applyFont="1" applyBorder="1" applyAlignment="1" applyProtection="1">
      <alignment vertical="center"/>
      <protection locked="0"/>
    </xf>
    <xf numFmtId="1" fontId="52" fillId="0" borderId="28" xfId="15" applyNumberFormat="1" applyFont="1" applyBorder="1"/>
    <xf numFmtId="0" fontId="53" fillId="0" borderId="28" xfId="15" applyFont="1" applyBorder="1" applyAlignment="1" applyProtection="1">
      <alignment vertical="center"/>
      <protection locked="0"/>
    </xf>
    <xf numFmtId="0" fontId="54" fillId="0" borderId="30" xfId="15" quotePrefix="1" applyFont="1" applyBorder="1" applyAlignment="1" applyProtection="1">
      <alignment horizontal="center" vertical="center"/>
      <protection locked="0"/>
    </xf>
    <xf numFmtId="0" fontId="54" fillId="0" borderId="30" xfId="15" applyFont="1" applyBorder="1" applyAlignment="1" applyProtection="1">
      <alignment horizontal="center" vertical="center"/>
      <protection locked="0"/>
    </xf>
    <xf numFmtId="14" fontId="54" fillId="0" borderId="30" xfId="15" applyNumberFormat="1" applyFont="1" applyBorder="1" applyAlignment="1" applyProtection="1">
      <alignment horizontal="center" vertical="center"/>
      <protection locked="0"/>
    </xf>
    <xf numFmtId="0" fontId="54" fillId="0" borderId="30" xfId="15" applyFont="1" applyBorder="1" applyAlignment="1" applyProtection="1">
      <alignment vertical="center"/>
      <protection locked="0"/>
    </xf>
    <xf numFmtId="0" fontId="31" fillId="0" borderId="28" xfId="15" applyFont="1" applyBorder="1" applyAlignment="1" applyProtection="1">
      <alignment horizontal="center" vertical="center"/>
      <protection locked="0"/>
    </xf>
    <xf numFmtId="0" fontId="46" fillId="0" borderId="28" xfId="15" applyFont="1" applyBorder="1" applyAlignment="1" applyProtection="1">
      <alignment horizontal="center" vertical="center"/>
      <protection locked="0"/>
    </xf>
    <xf numFmtId="0" fontId="54" fillId="0" borderId="28" xfId="15" applyFont="1" applyBorder="1" applyAlignment="1" applyProtection="1">
      <alignment horizontal="center" vertical="center"/>
      <protection locked="0"/>
    </xf>
    <xf numFmtId="0" fontId="54" fillId="0" borderId="31" xfId="15" applyFont="1" applyBorder="1" applyAlignment="1" applyProtection="1">
      <alignment horizontal="center" vertical="center"/>
      <protection locked="0"/>
    </xf>
    <xf numFmtId="0" fontId="46" fillId="0" borderId="31" xfId="15" applyFont="1" applyBorder="1" applyAlignment="1" applyProtection="1">
      <alignment horizontal="center" vertical="center"/>
      <protection locked="0"/>
    </xf>
    <xf numFmtId="14" fontId="54" fillId="0" borderId="28" xfId="15" applyNumberFormat="1" applyFont="1" applyBorder="1" applyAlignment="1" applyProtection="1">
      <alignment horizontal="center" vertical="center"/>
      <protection locked="0"/>
    </xf>
    <xf numFmtId="0" fontId="54" fillId="0" borderId="28" xfId="15" applyFont="1" applyBorder="1" applyAlignment="1" applyProtection="1">
      <alignment vertical="center"/>
      <protection locked="0"/>
    </xf>
    <xf numFmtId="1" fontId="57" fillId="0" borderId="28" xfId="15" applyNumberFormat="1" applyFont="1" applyBorder="1"/>
    <xf numFmtId="1" fontId="57" fillId="0" borderId="31" xfId="15" applyNumberFormat="1" applyFont="1" applyBorder="1"/>
    <xf numFmtId="1" fontId="54" fillId="0" borderId="39" xfId="0" applyNumberFormat="1" applyFont="1" applyBorder="1" applyAlignment="1">
      <alignment horizontal="center" vertical="center"/>
    </xf>
    <xf numFmtId="49" fontId="54" fillId="0" borderId="39" xfId="0" quotePrefix="1" applyNumberFormat="1" applyFont="1" applyBorder="1" applyAlignment="1">
      <alignment horizontal="right" vertical="center"/>
    </xf>
    <xf numFmtId="169" fontId="54" fillId="0" borderId="39" xfId="0" applyNumberFormat="1" applyFont="1" applyBorder="1" applyAlignment="1">
      <alignment horizontal="right" vertical="center"/>
    </xf>
    <xf numFmtId="0" fontId="54" fillId="0" borderId="40" xfId="0" applyFont="1" applyBorder="1" applyAlignment="1" applyProtection="1">
      <alignment horizontal="center" vertical="center"/>
      <protection locked="0"/>
    </xf>
    <xf numFmtId="14" fontId="54" fillId="0" borderId="39" xfId="0" applyNumberFormat="1" applyFont="1" applyBorder="1" applyAlignment="1">
      <alignment horizontal="center" vertical="center"/>
    </xf>
    <xf numFmtId="0" fontId="54" fillId="0" borderId="39" xfId="0" applyFont="1" applyBorder="1" applyAlignment="1">
      <alignment vertical="center"/>
    </xf>
    <xf numFmtId="0" fontId="58" fillId="0" borderId="29" xfId="0" applyFont="1" applyBorder="1" applyAlignment="1">
      <alignment vertical="center"/>
    </xf>
    <xf numFmtId="49" fontId="59" fillId="0" borderId="0" xfId="0" quotePrefix="1" applyNumberFormat="1" applyFont="1" applyAlignment="1">
      <alignment horizontal="right" vertical="center"/>
    </xf>
    <xf numFmtId="169" fontId="59" fillId="0" borderId="0" xfId="0" applyNumberFormat="1" applyFont="1" applyAlignment="1">
      <alignment horizontal="right" vertical="center"/>
    </xf>
    <xf numFmtId="0" fontId="59" fillId="0" borderId="10" xfId="0" applyFont="1" applyBorder="1" applyAlignment="1" applyProtection="1">
      <alignment horizontal="center" vertical="center"/>
      <protection locked="0"/>
    </xf>
    <xf numFmtId="14" fontId="59" fillId="0" borderId="0" xfId="0" applyNumberFormat="1" applyFont="1" applyAlignment="1">
      <alignment horizontal="center" vertical="center"/>
    </xf>
    <xf numFmtId="1" fontId="60" fillId="0" borderId="0" xfId="0" applyNumberFormat="1" applyFont="1" applyAlignment="1">
      <alignment horizontal="center" vertical="center"/>
    </xf>
    <xf numFmtId="0" fontId="59" fillId="0" borderId="0" xfId="0" applyFont="1" applyAlignment="1">
      <alignment vertical="center"/>
    </xf>
    <xf numFmtId="0" fontId="58" fillId="0" borderId="41" xfId="0" applyFont="1" applyBorder="1" applyAlignment="1">
      <alignment vertical="center"/>
    </xf>
    <xf numFmtId="49" fontId="46" fillId="0" borderId="42" xfId="0" quotePrefix="1" applyNumberFormat="1" applyFont="1" applyBorder="1" applyAlignment="1">
      <alignment horizontal="center" vertical="center"/>
    </xf>
    <xf numFmtId="2" fontId="46" fillId="0" borderId="42" xfId="0" applyNumberFormat="1" applyFont="1" applyBorder="1" applyAlignment="1" applyProtection="1">
      <alignment horizontal="right" vertical="center"/>
      <protection locked="0"/>
    </xf>
    <xf numFmtId="0" fontId="46" fillId="0" borderId="42" xfId="0" applyFont="1" applyBorder="1" applyAlignment="1" applyProtection="1">
      <alignment horizontal="center" vertical="center"/>
      <protection locked="0"/>
    </xf>
    <xf numFmtId="14" fontId="46" fillId="0" borderId="42" xfId="0" applyNumberFormat="1" applyFont="1" applyBorder="1" applyAlignment="1" applyProtection="1">
      <alignment horizontal="center" vertical="center"/>
      <protection locked="0"/>
    </xf>
    <xf numFmtId="1" fontId="46" fillId="0" borderId="42" xfId="0" applyNumberFormat="1" applyFont="1" applyBorder="1" applyAlignment="1" applyProtection="1">
      <alignment horizontal="center" vertical="center"/>
      <protection locked="0"/>
    </xf>
    <xf numFmtId="0" fontId="46" fillId="0" borderId="42" xfId="0" applyFont="1" applyBorder="1" applyAlignment="1" applyProtection="1">
      <alignment horizontal="left" vertical="center"/>
      <protection locked="0"/>
    </xf>
    <xf numFmtId="1" fontId="58" fillId="0" borderId="30" xfId="15" applyNumberFormat="1" applyFont="1" applyBorder="1"/>
    <xf numFmtId="0" fontId="46" fillId="0" borderId="30" xfId="15" applyFont="1" applyBorder="1" applyAlignment="1" applyProtection="1">
      <alignment horizontal="center" vertical="center"/>
      <protection locked="0"/>
    </xf>
    <xf numFmtId="14" fontId="46" fillId="0" borderId="30" xfId="15" applyNumberFormat="1" applyFont="1" applyBorder="1" applyAlignment="1" applyProtection="1">
      <alignment horizontal="center" vertical="center"/>
      <protection locked="0"/>
    </xf>
    <xf numFmtId="0" fontId="46" fillId="0" borderId="30" xfId="15" applyFont="1" applyBorder="1" applyAlignment="1" applyProtection="1">
      <alignment vertical="center"/>
      <protection locked="0"/>
    </xf>
    <xf numFmtId="1" fontId="58" fillId="0" borderId="28" xfId="15" applyNumberFormat="1" applyFont="1" applyBorder="1"/>
    <xf numFmtId="14" fontId="46" fillId="0" borderId="28" xfId="15" applyNumberFormat="1" applyFont="1" applyBorder="1" applyAlignment="1" applyProtection="1">
      <alignment horizontal="center" vertical="center"/>
      <protection locked="0"/>
    </xf>
    <xf numFmtId="0" fontId="46" fillId="0" borderId="28" xfId="15" applyFont="1" applyBorder="1" applyAlignment="1" applyProtection="1">
      <alignment vertical="center"/>
      <protection locked="0"/>
    </xf>
    <xf numFmtId="1" fontId="58" fillId="0" borderId="31" xfId="15" applyNumberFormat="1" applyFont="1" applyBorder="1"/>
    <xf numFmtId="0" fontId="46" fillId="0" borderId="31" xfId="15" quotePrefix="1" applyFont="1" applyBorder="1" applyAlignment="1" applyProtection="1">
      <alignment horizontal="center" vertical="center"/>
      <protection locked="0"/>
    </xf>
    <xf numFmtId="14" fontId="46" fillId="0" borderId="31" xfId="15" applyNumberFormat="1" applyFont="1" applyBorder="1" applyAlignment="1" applyProtection="1">
      <alignment horizontal="center" vertical="center"/>
      <protection locked="0"/>
    </xf>
    <xf numFmtId="0" fontId="46" fillId="0" borderId="31" xfId="15" applyFont="1" applyBorder="1" applyAlignment="1" applyProtection="1">
      <alignment vertical="center"/>
      <protection locked="0"/>
    </xf>
    <xf numFmtId="0" fontId="48" fillId="0" borderId="0" xfId="0" applyFont="1" applyAlignment="1">
      <alignment horizontal="center" vertical="center"/>
    </xf>
    <xf numFmtId="0" fontId="54" fillId="0" borderId="32" xfId="15" quotePrefix="1" applyFont="1" applyBorder="1" applyAlignment="1" applyProtection="1">
      <alignment horizontal="center" vertical="center"/>
      <protection locked="0"/>
    </xf>
    <xf numFmtId="0" fontId="54" fillId="0" borderId="32" xfId="15" applyFont="1" applyBorder="1" applyAlignment="1" applyProtection="1">
      <alignment horizontal="center" vertical="center"/>
      <protection locked="0"/>
    </xf>
    <xf numFmtId="14" fontId="54" fillId="0" borderId="32" xfId="15" applyNumberFormat="1" applyFont="1" applyBorder="1" applyAlignment="1" applyProtection="1">
      <alignment horizontal="center" vertical="center"/>
      <protection locked="0"/>
    </xf>
    <xf numFmtId="0" fontId="54" fillId="0" borderId="32" xfId="15" applyFont="1" applyBorder="1" applyAlignment="1" applyProtection="1">
      <alignment vertical="center"/>
      <protection locked="0"/>
    </xf>
    <xf numFmtId="14" fontId="54" fillId="0" borderId="31" xfId="15" applyNumberFormat="1" applyFont="1" applyBorder="1" applyAlignment="1" applyProtection="1">
      <alignment horizontal="center" vertical="center"/>
      <protection locked="0"/>
    </xf>
    <xf numFmtId="0" fontId="54" fillId="0" borderId="31" xfId="15" applyFont="1" applyBorder="1" applyAlignment="1" applyProtection="1">
      <alignment vertical="center"/>
      <protection locked="0"/>
    </xf>
    <xf numFmtId="0" fontId="54" fillId="0" borderId="30" xfId="15" applyFont="1" applyBorder="1" applyAlignment="1" applyProtection="1">
      <alignment horizontal="left" vertical="center"/>
      <protection locked="0"/>
    </xf>
    <xf numFmtId="0" fontId="54" fillId="0" borderId="28" xfId="15" applyFont="1" applyBorder="1" applyAlignment="1" applyProtection="1">
      <alignment horizontal="left" vertical="center"/>
      <protection locked="0"/>
    </xf>
    <xf numFmtId="1" fontId="62" fillId="0" borderId="28" xfId="15" applyNumberFormat="1" applyFont="1" applyBorder="1"/>
    <xf numFmtId="1" fontId="63" fillId="0" borderId="28" xfId="15" applyNumberFormat="1" applyFont="1" applyBorder="1"/>
    <xf numFmtId="0" fontId="46" fillId="0" borderId="28" xfId="15" applyFont="1" applyBorder="1" applyAlignment="1" applyProtection="1">
      <alignment horizontal="left" vertical="center"/>
      <protection locked="0"/>
    </xf>
    <xf numFmtId="0" fontId="53" fillId="0" borderId="30" xfId="15" applyFont="1" applyBorder="1" applyAlignment="1" applyProtection="1">
      <alignment horizontal="left" vertical="center"/>
      <protection locked="0"/>
    </xf>
    <xf numFmtId="0" fontId="46" fillId="0" borderId="30" xfId="15" applyFont="1" applyBorder="1" applyAlignment="1" applyProtection="1">
      <alignment horizontal="left" vertical="center"/>
      <protection locked="0"/>
    </xf>
    <xf numFmtId="1" fontId="39" fillId="0" borderId="0" xfId="15" applyNumberFormat="1" applyFont="1"/>
    <xf numFmtId="1" fontId="57" fillId="0" borderId="34" xfId="15" applyNumberFormat="1" applyFont="1" applyBorder="1"/>
    <xf numFmtId="0" fontId="54" fillId="0" borderId="28" xfId="15" quotePrefix="1" applyFont="1" applyBorder="1" applyAlignment="1" applyProtection="1">
      <alignment horizontal="center" vertical="center"/>
      <protection locked="0"/>
    </xf>
    <xf numFmtId="0" fontId="46" fillId="0" borderId="31" xfId="15" applyFont="1" applyBorder="1" applyAlignment="1" applyProtection="1">
      <alignment horizontal="left" vertical="center"/>
      <protection locked="0"/>
    </xf>
    <xf numFmtId="0" fontId="46" fillId="0" borderId="28" xfId="15" quotePrefix="1" applyFont="1" applyBorder="1" applyAlignment="1" applyProtection="1">
      <alignment horizontal="center" vertical="center"/>
      <protection locked="0"/>
    </xf>
    <xf numFmtId="1" fontId="57" fillId="0" borderId="0" xfId="0" applyNumberFormat="1" applyFont="1"/>
    <xf numFmtId="1" fontId="46" fillId="0" borderId="28" xfId="15" applyNumberFormat="1" applyFont="1" applyBorder="1"/>
    <xf numFmtId="1" fontId="58" fillId="0" borderId="0" xfId="0" applyNumberFormat="1" applyFont="1"/>
    <xf numFmtId="0" fontId="64" fillId="0" borderId="28" xfId="15" quotePrefix="1" applyFont="1" applyBorder="1" applyAlignment="1" applyProtection="1">
      <alignment horizontal="center" vertical="center"/>
      <protection locked="0"/>
    </xf>
    <xf numFmtId="0" fontId="64" fillId="0" borderId="28" xfId="15" applyFont="1" applyBorder="1" applyAlignment="1" applyProtection="1">
      <alignment horizontal="center" vertical="center"/>
      <protection locked="0"/>
    </xf>
    <xf numFmtId="14" fontId="64" fillId="0" borderId="28" xfId="15" applyNumberFormat="1" applyFont="1" applyBorder="1" applyAlignment="1" applyProtection="1">
      <alignment horizontal="center" vertical="center"/>
      <protection locked="0"/>
    </xf>
    <xf numFmtId="0" fontId="64" fillId="0" borderId="28" xfId="15" applyFont="1" applyBorder="1" applyAlignment="1" applyProtection="1">
      <alignment vertical="center"/>
      <protection locked="0"/>
    </xf>
    <xf numFmtId="0" fontId="49" fillId="0" borderId="28" xfId="0" applyFont="1" applyBorder="1" applyAlignment="1">
      <alignment horizontal="center"/>
    </xf>
    <xf numFmtId="1" fontId="46" fillId="0" borderId="39" xfId="0" applyNumberFormat="1" applyFont="1" applyBorder="1" applyAlignment="1">
      <alignment horizontal="center" vertical="center"/>
    </xf>
    <xf numFmtId="49" fontId="46" fillId="0" borderId="39" xfId="0" quotePrefix="1" applyNumberFormat="1" applyFont="1" applyBorder="1" applyAlignment="1">
      <alignment horizontal="right" vertical="center"/>
    </xf>
    <xf numFmtId="169" fontId="46" fillId="0" borderId="39" xfId="0" applyNumberFormat="1" applyFont="1" applyBorder="1" applyAlignment="1">
      <alignment horizontal="right" vertical="center"/>
    </xf>
    <xf numFmtId="0" fontId="46" fillId="0" borderId="40" xfId="0" applyFont="1" applyBorder="1" applyAlignment="1" applyProtection="1">
      <alignment horizontal="center" vertical="center"/>
      <protection locked="0"/>
    </xf>
    <xf numFmtId="14" fontId="46" fillId="0" borderId="39" xfId="0" applyNumberFormat="1" applyFont="1" applyBorder="1" applyAlignment="1">
      <alignment horizontal="center" vertical="center"/>
    </xf>
    <xf numFmtId="0" fontId="46" fillId="0" borderId="39" xfId="0" applyFont="1" applyBorder="1" applyAlignment="1">
      <alignment vertical="center"/>
    </xf>
    <xf numFmtId="0" fontId="64" fillId="0" borderId="30" xfId="15" applyFont="1" applyBorder="1" applyAlignment="1" applyProtection="1">
      <alignment horizontal="center" vertical="center"/>
      <protection locked="0"/>
    </xf>
    <xf numFmtId="0" fontId="65" fillId="0" borderId="30" xfId="15" applyFont="1" applyBorder="1" applyAlignment="1" applyProtection="1">
      <alignment horizontal="center" vertical="center"/>
      <protection locked="0"/>
    </xf>
    <xf numFmtId="0" fontId="49" fillId="0" borderId="30" xfId="0" applyFont="1" applyBorder="1" applyAlignment="1">
      <alignment horizontal="center"/>
    </xf>
    <xf numFmtId="0" fontId="65" fillId="0" borderId="28" xfId="15" applyFont="1" applyBorder="1" applyAlignment="1" applyProtection="1">
      <alignment horizontal="center" vertical="center"/>
      <protection locked="0"/>
    </xf>
    <xf numFmtId="0" fontId="64" fillId="0" borderId="28" xfId="0" applyFont="1" applyBorder="1" applyAlignment="1">
      <alignment horizontal="center"/>
    </xf>
    <xf numFmtId="0" fontId="65" fillId="0" borderId="28" xfId="0" applyFont="1" applyBorder="1" applyAlignment="1">
      <alignment horizontal="center"/>
    </xf>
    <xf numFmtId="14" fontId="64" fillId="0" borderId="30" xfId="15" applyNumberFormat="1" applyFont="1" applyBorder="1" applyAlignment="1" applyProtection="1">
      <alignment horizontal="center" vertical="center"/>
      <protection locked="0"/>
    </xf>
    <xf numFmtId="0" fontId="64" fillId="0" borderId="30" xfId="15" applyFont="1" applyBorder="1" applyAlignment="1" applyProtection="1">
      <alignment vertical="center"/>
      <protection locked="0"/>
    </xf>
    <xf numFmtId="14" fontId="65" fillId="0" borderId="28" xfId="0" applyNumberFormat="1" applyFont="1" applyBorder="1" applyAlignment="1">
      <alignment horizontal="center"/>
    </xf>
    <xf numFmtId="0" fontId="65" fillId="0" borderId="28" xfId="0" applyFont="1" applyBorder="1"/>
    <xf numFmtId="0" fontId="65" fillId="0" borderId="28" xfId="15" quotePrefix="1" applyFont="1" applyBorder="1" applyAlignment="1" applyProtection="1">
      <alignment horizontal="center" vertical="center"/>
      <protection locked="0"/>
    </xf>
    <xf numFmtId="14" fontId="65" fillId="0" borderId="28" xfId="15" applyNumberFormat="1" applyFont="1" applyBorder="1" applyAlignment="1" applyProtection="1">
      <alignment horizontal="center" vertical="center"/>
      <protection locked="0"/>
    </xf>
    <xf numFmtId="0" fontId="65" fillId="0" borderId="28" xfId="15" applyFont="1" applyBorder="1" applyAlignment="1" applyProtection="1">
      <alignment vertical="center"/>
      <protection locked="0"/>
    </xf>
    <xf numFmtId="0" fontId="54" fillId="0" borderId="31" xfId="15" applyFont="1" applyBorder="1" applyAlignment="1" applyProtection="1">
      <alignment horizontal="left" vertical="center"/>
      <protection locked="0"/>
    </xf>
    <xf numFmtId="1" fontId="46" fillId="0" borderId="31" xfId="15" applyNumberFormat="1" applyFont="1" applyBorder="1"/>
    <xf numFmtId="1" fontId="57" fillId="0" borderId="38" xfId="0" applyNumberFormat="1" applyFont="1" applyBorder="1" applyAlignment="1">
      <alignment vertical="center"/>
    </xf>
    <xf numFmtId="0" fontId="66" fillId="0" borderId="30" xfId="0" applyFont="1" applyBorder="1" applyAlignment="1">
      <alignment vertical="center"/>
    </xf>
    <xf numFmtId="0" fontId="66" fillId="0" borderId="28" xfId="0" applyFont="1" applyBorder="1" applyAlignment="1">
      <alignment vertical="center"/>
    </xf>
    <xf numFmtId="0" fontId="67" fillId="0" borderId="28" xfId="0" applyFont="1" applyBorder="1" applyAlignment="1">
      <alignment vertical="center"/>
    </xf>
    <xf numFmtId="0" fontId="46" fillId="0" borderId="30" xfId="15" quotePrefix="1" applyFont="1" applyBorder="1" applyAlignment="1" applyProtection="1">
      <alignment horizontal="center" vertical="center"/>
      <protection locked="0"/>
    </xf>
    <xf numFmtId="170" fontId="58" fillId="0" borderId="27" xfId="20" applyNumberFormat="1" applyFont="1" applyBorder="1"/>
    <xf numFmtId="0" fontId="46" fillId="0" borderId="0" xfId="15" applyFont="1" applyAlignment="1" applyProtection="1">
      <alignment horizontal="center" vertical="center"/>
      <protection locked="0"/>
    </xf>
    <xf numFmtId="14" fontId="46" fillId="0" borderId="37" xfId="15" applyNumberFormat="1" applyFont="1" applyBorder="1" applyAlignment="1" applyProtection="1">
      <alignment horizontal="center" vertical="center"/>
      <protection locked="0"/>
    </xf>
    <xf numFmtId="1" fontId="57" fillId="0" borderId="30" xfId="15" applyNumberFormat="1" applyFont="1" applyBorder="1"/>
    <xf numFmtId="1" fontId="54" fillId="0" borderId="28" xfId="15" applyNumberFormat="1" applyFont="1" applyBorder="1"/>
    <xf numFmtId="1" fontId="54" fillId="0" borderId="31" xfId="15" applyNumberFormat="1" applyFont="1" applyBorder="1"/>
    <xf numFmtId="1" fontId="57" fillId="0" borderId="28" xfId="15" applyNumberFormat="1" applyFont="1" applyBorder="1" applyAlignment="1">
      <alignment horizontal="right"/>
    </xf>
    <xf numFmtId="1" fontId="57" fillId="0" borderId="33" xfId="0" applyNumberFormat="1" applyFont="1" applyBorder="1" applyAlignment="1">
      <alignment horizontal="center" vertical="center"/>
    </xf>
    <xf numFmtId="1" fontId="57" fillId="0" borderId="28" xfId="15" applyNumberFormat="1" applyFont="1" applyBorder="1" applyAlignment="1">
      <alignment horizontal="center"/>
    </xf>
    <xf numFmtId="1" fontId="57" fillId="0" borderId="27" xfId="0" applyNumberFormat="1" applyFont="1" applyBorder="1" applyAlignment="1">
      <alignment horizontal="center" vertical="center"/>
    </xf>
    <xf numFmtId="1" fontId="58" fillId="0" borderId="33" xfId="0" applyNumberFormat="1" applyFont="1" applyBorder="1" applyAlignment="1">
      <alignment horizontal="center" vertical="center"/>
    </xf>
    <xf numFmtId="1" fontId="58" fillId="0" borderId="28" xfId="15" applyNumberFormat="1" applyFont="1" applyBorder="1" applyAlignment="1">
      <alignment horizontal="center"/>
    </xf>
    <xf numFmtId="1" fontId="57" fillId="0" borderId="32" xfId="15" applyNumberFormat="1" applyFont="1" applyBorder="1"/>
    <xf numFmtId="2" fontId="61" fillId="0" borderId="30" xfId="15" applyNumberFormat="1" applyFont="1" applyBorder="1"/>
    <xf numFmtId="0" fontId="50" fillId="0" borderId="28" xfId="15" applyFont="1" applyBorder="1" applyAlignment="1" applyProtection="1">
      <alignment vertical="center"/>
      <protection locked="0"/>
    </xf>
    <xf numFmtId="49" fontId="23" fillId="0" borderId="8" xfId="16" applyNumberFormat="1" applyFont="1" applyBorder="1" applyAlignment="1">
      <alignment horizontal="center"/>
    </xf>
    <xf numFmtId="49" fontId="23" fillId="0" borderId="7" xfId="16" applyNumberFormat="1" applyFont="1" applyBorder="1" applyAlignment="1">
      <alignment horizontal="center"/>
    </xf>
    <xf numFmtId="49" fontId="23" fillId="0" borderId="29" xfId="16" applyNumberFormat="1" applyFont="1" applyBorder="1" applyAlignment="1">
      <alignment horizontal="center"/>
    </xf>
    <xf numFmtId="49" fontId="24" fillId="0" borderId="25" xfId="16" applyNumberFormat="1" applyFont="1" applyBorder="1" applyAlignment="1" applyProtection="1">
      <alignment horizontal="right" vertical="center"/>
      <protection locked="0"/>
    </xf>
    <xf numFmtId="49" fontId="24" fillId="0" borderId="25" xfId="16" quotePrefix="1" applyNumberFormat="1" applyFont="1" applyBorder="1" applyAlignment="1" applyProtection="1">
      <alignment horizontal="right" vertical="center"/>
      <protection locked="0"/>
    </xf>
    <xf numFmtId="49" fontId="20" fillId="0" borderId="25" xfId="16" quotePrefix="1" applyNumberFormat="1" applyFont="1" applyBorder="1" applyAlignment="1" applyProtection="1">
      <alignment horizontal="right" vertical="center"/>
      <protection locked="0"/>
    </xf>
    <xf numFmtId="49" fontId="29" fillId="0" borderId="25" xfId="16" applyNumberFormat="1" applyFont="1" applyBorder="1" applyAlignment="1" applyProtection="1">
      <alignment horizontal="right" vertical="center"/>
      <protection locked="0"/>
    </xf>
    <xf numFmtId="49" fontId="0" fillId="0" borderId="0" xfId="0" applyNumberFormat="1"/>
    <xf numFmtId="0" fontId="37" fillId="0" borderId="43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20" xfId="0" applyFont="1" applyBorder="1" applyAlignment="1">
      <alignment vertical="center"/>
    </xf>
    <xf numFmtId="0" fontId="32" fillId="0" borderId="0" xfId="0" applyFont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2" fontId="40" fillId="0" borderId="27" xfId="15" applyNumberFormat="1" applyFont="1" applyBorder="1" applyAlignment="1">
      <alignment horizontal="center" vertical="center"/>
    </xf>
    <xf numFmtId="14" fontId="40" fillId="0" borderId="27" xfId="15" applyNumberFormat="1" applyFont="1" applyBorder="1" applyAlignment="1">
      <alignment horizontal="center" vertical="center"/>
    </xf>
    <xf numFmtId="0" fontId="40" fillId="0" borderId="27" xfId="15" applyFont="1" applyBorder="1" applyAlignment="1">
      <alignment horizontal="center" vertical="center"/>
    </xf>
    <xf numFmtId="0" fontId="40" fillId="0" borderId="27" xfId="15" applyFont="1" applyBorder="1" applyAlignment="1">
      <alignment horizontal="left" vertical="center"/>
    </xf>
    <xf numFmtId="0" fontId="25" fillId="0" borderId="24" xfId="16" applyFont="1" applyBorder="1" applyAlignment="1" applyProtection="1">
      <alignment horizontal="center" vertical="center"/>
      <protection locked="0"/>
    </xf>
    <xf numFmtId="168" fontId="25" fillId="0" borderId="24" xfId="16" applyNumberFormat="1" applyFont="1" applyBorder="1" applyAlignment="1" applyProtection="1">
      <alignment horizontal="center" vertical="center"/>
      <protection locked="0"/>
    </xf>
    <xf numFmtId="0" fontId="25" fillId="0" borderId="25" xfId="16" applyFont="1" applyBorder="1" applyAlignment="1" applyProtection="1">
      <alignment horizontal="center" vertical="center"/>
      <protection locked="0"/>
    </xf>
    <xf numFmtId="0" fontId="22" fillId="0" borderId="24" xfId="16" applyFont="1" applyBorder="1" applyAlignment="1" applyProtection="1">
      <alignment horizontal="center" vertical="center"/>
      <protection locked="0"/>
    </xf>
    <xf numFmtId="0" fontId="28" fillId="0" borderId="24" xfId="16" applyFont="1" applyBorder="1" applyAlignment="1" applyProtection="1">
      <alignment horizontal="center" vertical="center"/>
      <protection locked="0"/>
    </xf>
    <xf numFmtId="0" fontId="28" fillId="0" borderId="25" xfId="16" applyFont="1" applyBorder="1" applyAlignment="1" applyProtection="1">
      <alignment horizontal="center" vertical="center"/>
      <protection locked="0"/>
    </xf>
    <xf numFmtId="0" fontId="14" fillId="0" borderId="21" xfId="16" applyFont="1" applyBorder="1" applyAlignment="1">
      <alignment horizontal="center"/>
    </xf>
    <xf numFmtId="0" fontId="14" fillId="0" borderId="22" xfId="16" applyFont="1" applyBorder="1" applyAlignment="1">
      <alignment horizontal="center"/>
    </xf>
    <xf numFmtId="0" fontId="14" fillId="0" borderId="23" xfId="16" applyFont="1" applyBorder="1" applyAlignment="1">
      <alignment horizontal="center"/>
    </xf>
    <xf numFmtId="0" fontId="22" fillId="0" borderId="16" xfId="16" applyFont="1" applyBorder="1" applyAlignment="1" applyProtection="1">
      <alignment horizontal="center" vertical="center"/>
      <protection locked="0"/>
    </xf>
    <xf numFmtId="0" fontId="48" fillId="0" borderId="27" xfId="0" applyFont="1" applyBorder="1" applyAlignment="1">
      <alignment horizontal="center" vertical="center"/>
    </xf>
  </cellXfs>
  <cellStyles count="21">
    <cellStyle name="Accent1" xfId="1" xr:uid="{00000000-0005-0000-0000-000000000000}"/>
    <cellStyle name="Accent2" xfId="2" xr:uid="{00000000-0005-0000-0000-000001000000}"/>
    <cellStyle name="Accent3" xfId="3" xr:uid="{00000000-0005-0000-0000-000002000000}"/>
    <cellStyle name="Accent4" xfId="4" xr:uid="{00000000-0005-0000-0000-000003000000}"/>
    <cellStyle name="Accent5" xfId="5" xr:uid="{00000000-0005-0000-0000-000004000000}"/>
    <cellStyle name="Accent6" xfId="6" xr:uid="{00000000-0005-0000-0000-000005000000}"/>
    <cellStyle name="Bad" xfId="7" xr:uid="{00000000-0005-0000-0000-000006000000}"/>
    <cellStyle name="Check Cell" xfId="8" xr:uid="{00000000-0005-0000-0000-000007000000}"/>
    <cellStyle name="Explanatory Text" xfId="9" xr:uid="{00000000-0005-0000-0000-000008000000}"/>
    <cellStyle name="Heading 1" xfId="10" xr:uid="{00000000-0005-0000-0000-000009000000}"/>
    <cellStyle name="Heading 2" xfId="11" xr:uid="{00000000-0005-0000-0000-00000A000000}"/>
    <cellStyle name="Heading 3" xfId="12" xr:uid="{00000000-0005-0000-0000-00000B000000}"/>
    <cellStyle name="Heading 4" xfId="13" xr:uid="{00000000-0005-0000-0000-00000C000000}"/>
    <cellStyle name="Komma" xfId="20" builtinId="3"/>
    <cellStyle name="Neutral" xfId="14" xr:uid="{00000000-0005-0000-0000-00000D000000}"/>
    <cellStyle name="Normal" xfId="0" builtinId="0"/>
    <cellStyle name="Normal_Sheet1" xfId="15" xr:uid="{00000000-0005-0000-0000-00000F000000}"/>
    <cellStyle name="Normal_Sheet2" xfId="16" xr:uid="{00000000-0005-0000-0000-000010000000}"/>
    <cellStyle name="Output" xfId="17" xr:uid="{00000000-0005-0000-0000-000011000000}"/>
    <cellStyle name="Title" xfId="18" xr:uid="{00000000-0005-0000-0000-000012000000}"/>
    <cellStyle name="Total" xfId="19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310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4"/>
  <sheetViews>
    <sheetView zoomScaleNormal="100" workbookViewId="0">
      <pane ySplit="3" topLeftCell="A169" activePane="bottomLeft" state="frozen"/>
      <selection pane="bottomLeft" activeCell="Q144" sqref="Q144"/>
    </sheetView>
  </sheetViews>
  <sheetFormatPr baseColWidth="10" defaultColWidth="11.5" defaultRowHeight="14"/>
  <cols>
    <col min="1" max="1" width="10.1640625" style="71" customWidth="1"/>
    <col min="2" max="2" width="7.5" customWidth="1"/>
    <col min="3" max="3" width="8.33203125" customWidth="1"/>
    <col min="4" max="4" width="9.5" customWidth="1"/>
    <col min="5" max="5" width="15.6640625" style="87" customWidth="1"/>
    <col min="6" max="6" width="6.5" customWidth="1"/>
    <col min="7" max="7" width="20.83203125" customWidth="1"/>
    <col min="8" max="8" width="17.33203125" bestFit="1" customWidth="1"/>
    <col min="9" max="9" width="8.33203125" style="138" customWidth="1"/>
    <col min="10" max="10" width="8.33203125" style="146" customWidth="1"/>
    <col min="11" max="12" width="8.5" style="45" customWidth="1"/>
    <col min="13" max="13" width="9" style="45" customWidth="1"/>
    <col min="14" max="14" width="11.5" style="149"/>
    <col min="15" max="15" width="3.6640625" customWidth="1"/>
    <col min="16" max="16" width="4.1640625" customWidth="1"/>
  </cols>
  <sheetData>
    <row r="1" spans="1:19" ht="25">
      <c r="B1" s="58" t="s">
        <v>103</v>
      </c>
      <c r="C1" s="58"/>
      <c r="D1" s="58"/>
      <c r="E1" s="83"/>
      <c r="F1" s="58"/>
      <c r="G1" s="58"/>
      <c r="H1" s="58"/>
      <c r="I1" s="131"/>
      <c r="J1" s="139"/>
      <c r="K1" s="63"/>
      <c r="L1" s="63"/>
      <c r="M1" s="63"/>
      <c r="N1" s="147"/>
      <c r="O1" s="58"/>
      <c r="P1" s="58"/>
      <c r="Q1" s="58"/>
      <c r="R1" s="58"/>
      <c r="S1" s="58"/>
    </row>
    <row r="2" spans="1:19" ht="15.75" customHeight="1">
      <c r="A2" s="282" t="s">
        <v>109</v>
      </c>
      <c r="B2" s="284" t="s">
        <v>32</v>
      </c>
      <c r="C2" s="284" t="s">
        <v>113</v>
      </c>
      <c r="D2" s="284" t="s">
        <v>31</v>
      </c>
      <c r="E2" s="283" t="s">
        <v>114</v>
      </c>
      <c r="F2" s="109" t="s">
        <v>12</v>
      </c>
      <c r="G2" s="285" t="s">
        <v>3</v>
      </c>
      <c r="H2" s="285" t="s">
        <v>30</v>
      </c>
      <c r="I2" s="284" t="s">
        <v>53</v>
      </c>
      <c r="J2" s="284"/>
      <c r="K2" s="284"/>
      <c r="L2" s="284" t="s">
        <v>112</v>
      </c>
      <c r="M2" s="284"/>
      <c r="N2" s="112" t="s">
        <v>119</v>
      </c>
      <c r="O2" s="1"/>
    </row>
    <row r="3" spans="1:19" ht="15.75" customHeight="1">
      <c r="A3" s="282"/>
      <c r="B3" s="284"/>
      <c r="C3" s="284"/>
      <c r="D3" s="284"/>
      <c r="E3" s="283"/>
      <c r="F3" s="109" t="s">
        <v>13</v>
      </c>
      <c r="G3" s="285"/>
      <c r="H3" s="285"/>
      <c r="I3" s="110" t="s">
        <v>110</v>
      </c>
      <c r="J3" s="109" t="s">
        <v>111</v>
      </c>
      <c r="K3" s="111" t="s">
        <v>35</v>
      </c>
      <c r="L3" s="109" t="s">
        <v>110</v>
      </c>
      <c r="M3" s="109" t="s">
        <v>111</v>
      </c>
      <c r="N3" s="112"/>
      <c r="O3" s="1"/>
    </row>
    <row r="4" spans="1:19">
      <c r="A4" s="249">
        <v>2000012</v>
      </c>
      <c r="B4" s="233">
        <v>55</v>
      </c>
      <c r="C4" s="233"/>
      <c r="D4" s="233" t="s">
        <v>25</v>
      </c>
      <c r="E4" s="239">
        <v>36561</v>
      </c>
      <c r="F4" s="233"/>
      <c r="G4" s="240" t="s">
        <v>164</v>
      </c>
      <c r="H4" s="240" t="s">
        <v>19</v>
      </c>
      <c r="I4" s="233">
        <v>1</v>
      </c>
      <c r="J4" s="234"/>
      <c r="K4" s="235"/>
      <c r="L4" s="235"/>
      <c r="M4" s="235"/>
      <c r="N4" s="113">
        <v>44923</v>
      </c>
      <c r="O4" s="1"/>
    </row>
    <row r="5" spans="1:19">
      <c r="A5" s="249">
        <v>2005005</v>
      </c>
      <c r="B5" s="233">
        <v>59</v>
      </c>
      <c r="C5" s="233"/>
      <c r="D5" s="233" t="s">
        <v>24</v>
      </c>
      <c r="E5" s="239">
        <v>38424</v>
      </c>
      <c r="F5" s="233"/>
      <c r="G5" s="240" t="s">
        <v>74</v>
      </c>
      <c r="H5" s="240" t="s">
        <v>19</v>
      </c>
      <c r="I5" s="233">
        <v>1</v>
      </c>
      <c r="J5" s="234"/>
      <c r="K5" s="235"/>
      <c r="L5" s="235"/>
      <c r="M5" s="235"/>
      <c r="N5" s="113">
        <v>44849</v>
      </c>
      <c r="O5" s="1"/>
    </row>
    <row r="6" spans="1:19">
      <c r="A6" s="250">
        <v>1990006</v>
      </c>
      <c r="B6" s="222">
        <v>64</v>
      </c>
      <c r="C6" s="222"/>
      <c r="D6" s="223" t="s">
        <v>25</v>
      </c>
      <c r="E6" s="224">
        <v>33156</v>
      </c>
      <c r="F6" s="223"/>
      <c r="G6" s="225" t="s">
        <v>56</v>
      </c>
      <c r="H6" s="225" t="s">
        <v>19</v>
      </c>
      <c r="I6" s="223">
        <v>1</v>
      </c>
      <c r="J6" s="236"/>
      <c r="K6" s="226"/>
      <c r="L6" s="226"/>
      <c r="M6" s="226"/>
      <c r="N6" s="113">
        <v>44905</v>
      </c>
      <c r="O6" s="1"/>
    </row>
    <row r="7" spans="1:19">
      <c r="A7" s="250">
        <v>2003004</v>
      </c>
      <c r="B7" s="223">
        <v>71</v>
      </c>
      <c r="C7" s="223"/>
      <c r="D7" s="223" t="s">
        <v>24</v>
      </c>
      <c r="E7" s="224">
        <v>37721</v>
      </c>
      <c r="F7" s="223"/>
      <c r="G7" s="225" t="s">
        <v>165</v>
      </c>
      <c r="H7" s="225" t="s">
        <v>19</v>
      </c>
      <c r="I7" s="223">
        <v>1</v>
      </c>
      <c r="J7" s="236"/>
      <c r="K7" s="226"/>
      <c r="L7" s="226"/>
      <c r="M7" s="226"/>
      <c r="N7" s="113">
        <v>44826</v>
      </c>
      <c r="O7" s="1"/>
    </row>
    <row r="8" spans="1:19">
      <c r="A8" s="251">
        <v>1999007</v>
      </c>
      <c r="B8" s="238">
        <v>89</v>
      </c>
      <c r="C8" s="238"/>
      <c r="D8" s="238" t="s">
        <v>22</v>
      </c>
      <c r="E8" s="241">
        <v>36505</v>
      </c>
      <c r="F8" s="238"/>
      <c r="G8" s="242" t="s">
        <v>115</v>
      </c>
      <c r="H8" s="242" t="s">
        <v>19</v>
      </c>
      <c r="I8" s="237"/>
      <c r="J8" s="238">
        <v>1</v>
      </c>
      <c r="K8" s="226"/>
      <c r="L8" s="226"/>
      <c r="M8" s="226"/>
      <c r="N8" s="113">
        <v>44905</v>
      </c>
      <c r="O8" s="1"/>
    </row>
    <row r="9" spans="1:19">
      <c r="A9" s="251">
        <v>1976003</v>
      </c>
      <c r="B9" s="243">
        <v>102</v>
      </c>
      <c r="C9" s="243"/>
      <c r="D9" s="236" t="s">
        <v>116</v>
      </c>
      <c r="E9" s="244">
        <v>27849</v>
      </c>
      <c r="F9" s="236"/>
      <c r="G9" s="245" t="s">
        <v>20</v>
      </c>
      <c r="H9" s="245" t="s">
        <v>19</v>
      </c>
      <c r="I9" s="223"/>
      <c r="J9" s="236">
        <v>1</v>
      </c>
      <c r="K9" s="226"/>
      <c r="L9" s="226"/>
      <c r="M9" s="226"/>
      <c r="N9" s="113">
        <v>44905</v>
      </c>
      <c r="O9" s="1"/>
    </row>
    <row r="10" spans="1:19">
      <c r="A10" s="251">
        <v>2001012</v>
      </c>
      <c r="B10" s="243" t="s">
        <v>60</v>
      </c>
      <c r="C10" s="243"/>
      <c r="D10" s="236" t="s">
        <v>22</v>
      </c>
      <c r="E10" s="244">
        <v>37123</v>
      </c>
      <c r="F10" s="236"/>
      <c r="G10" s="245" t="s">
        <v>166</v>
      </c>
      <c r="H10" s="245" t="s">
        <v>19</v>
      </c>
      <c r="I10" s="223"/>
      <c r="J10" s="236">
        <v>1</v>
      </c>
      <c r="K10" s="226"/>
      <c r="L10" s="226"/>
      <c r="M10" s="226"/>
      <c r="N10" s="113">
        <v>44948</v>
      </c>
      <c r="O10" s="1"/>
    </row>
    <row r="11" spans="1:19">
      <c r="A11" s="88"/>
      <c r="B11" s="89"/>
      <c r="C11" s="89"/>
      <c r="D11" s="90"/>
      <c r="E11" s="91"/>
      <c r="F11" s="90"/>
      <c r="G11" s="92" t="s">
        <v>33</v>
      </c>
      <c r="H11" s="92" t="s">
        <v>19</v>
      </c>
      <c r="I11" s="93">
        <f>SUM(I4:I10)</f>
        <v>4</v>
      </c>
      <c r="J11" s="140"/>
      <c r="K11" s="94"/>
      <c r="L11" s="93">
        <f>SUM(L4:L10)</f>
        <v>0</v>
      </c>
      <c r="M11" s="94"/>
      <c r="N11" s="148"/>
      <c r="O11" s="1"/>
    </row>
    <row r="12" spans="1:19">
      <c r="A12" s="88"/>
      <c r="B12" s="89"/>
      <c r="C12" s="89"/>
      <c r="D12" s="90"/>
      <c r="E12" s="91"/>
      <c r="F12" s="90"/>
      <c r="G12" s="92" t="s">
        <v>36</v>
      </c>
      <c r="H12" s="92" t="s">
        <v>19</v>
      </c>
      <c r="I12" s="93"/>
      <c r="J12" s="140">
        <f>SUM(J4:J10)</f>
        <v>3</v>
      </c>
      <c r="K12" s="94"/>
      <c r="L12" s="94"/>
      <c r="M12" s="140">
        <f>SUM(M4:M10)</f>
        <v>0</v>
      </c>
      <c r="N12" s="148"/>
      <c r="O12" s="1"/>
    </row>
    <row r="13" spans="1:19">
      <c r="A13" s="88"/>
      <c r="B13" s="89"/>
      <c r="C13" s="89"/>
      <c r="D13" s="90"/>
      <c r="E13" s="91"/>
      <c r="F13" s="90"/>
      <c r="G13" s="92" t="s">
        <v>34</v>
      </c>
      <c r="H13" s="92" t="s">
        <v>19</v>
      </c>
      <c r="I13" s="93"/>
      <c r="J13" s="140"/>
      <c r="K13" s="96">
        <f>SUM(I11,J12)</f>
        <v>7</v>
      </c>
      <c r="L13" s="94"/>
      <c r="M13" s="94"/>
      <c r="N13" s="148"/>
      <c r="O13" s="1"/>
    </row>
    <row r="14" spans="1:19">
      <c r="A14" s="72"/>
      <c r="B14" s="60"/>
      <c r="C14" s="60"/>
      <c r="D14" s="61"/>
      <c r="E14" s="84"/>
      <c r="F14" s="61"/>
      <c r="G14" s="62"/>
      <c r="H14" s="62"/>
      <c r="I14" s="132"/>
      <c r="J14" s="141"/>
      <c r="K14" s="64"/>
      <c r="L14" s="64"/>
      <c r="M14" s="64"/>
      <c r="N14" s="148"/>
      <c r="O14" s="1"/>
    </row>
    <row r="15" spans="1:19" ht="13">
      <c r="A15" s="248">
        <v>2002003</v>
      </c>
      <c r="B15" s="216">
        <v>64</v>
      </c>
      <c r="C15" s="216"/>
      <c r="D15" s="162" t="s">
        <v>25</v>
      </c>
      <c r="E15" s="165">
        <v>37315</v>
      </c>
      <c r="F15" s="162"/>
      <c r="G15" s="166" t="s">
        <v>58</v>
      </c>
      <c r="H15" s="166" t="s">
        <v>48</v>
      </c>
      <c r="I15" s="160">
        <v>1</v>
      </c>
      <c r="J15" s="161"/>
      <c r="K15" s="57"/>
      <c r="L15" s="57"/>
      <c r="M15" s="57"/>
      <c r="N15" s="113">
        <v>44851</v>
      </c>
      <c r="O15" s="1" t="s">
        <v>27</v>
      </c>
    </row>
    <row r="16" spans="1:19">
      <c r="A16" s="209">
        <v>2004022</v>
      </c>
      <c r="B16" s="216">
        <v>76</v>
      </c>
      <c r="C16" s="216"/>
      <c r="D16" s="162" t="s">
        <v>24</v>
      </c>
      <c r="E16" s="165">
        <v>38134</v>
      </c>
      <c r="F16" s="162"/>
      <c r="G16" s="155" t="s">
        <v>167</v>
      </c>
      <c r="H16" s="166" t="s">
        <v>48</v>
      </c>
      <c r="I16" s="162">
        <v>1</v>
      </c>
      <c r="J16" s="161"/>
      <c r="K16" s="57"/>
      <c r="L16" s="57"/>
      <c r="M16" s="57"/>
      <c r="N16" s="113">
        <v>44947</v>
      </c>
      <c r="O16" s="1" t="s">
        <v>27</v>
      </c>
    </row>
    <row r="17" spans="1:15">
      <c r="A17" s="210">
        <v>2000009</v>
      </c>
      <c r="B17" s="218">
        <v>67</v>
      </c>
      <c r="C17" s="218"/>
      <c r="D17" s="161" t="s">
        <v>22</v>
      </c>
      <c r="E17" s="194">
        <v>36529</v>
      </c>
      <c r="F17" s="161"/>
      <c r="G17" s="195" t="s">
        <v>50</v>
      </c>
      <c r="H17" s="195" t="s">
        <v>48</v>
      </c>
      <c r="I17" s="162"/>
      <c r="J17" s="161">
        <v>1</v>
      </c>
      <c r="K17" s="57"/>
      <c r="L17" s="57"/>
      <c r="M17" s="57"/>
      <c r="N17" s="113">
        <v>44821</v>
      </c>
      <c r="O17" s="1" t="s">
        <v>27</v>
      </c>
    </row>
    <row r="18" spans="1:15">
      <c r="A18" s="210">
        <v>2000010</v>
      </c>
      <c r="B18" s="218">
        <v>89</v>
      </c>
      <c r="C18" s="218"/>
      <c r="D18" s="161" t="s">
        <v>22</v>
      </c>
      <c r="E18" s="194">
        <v>36748</v>
      </c>
      <c r="F18" s="161"/>
      <c r="G18" s="195" t="s">
        <v>86</v>
      </c>
      <c r="H18" s="195" t="s">
        <v>48</v>
      </c>
      <c r="I18" s="162"/>
      <c r="J18" s="161">
        <v>1</v>
      </c>
      <c r="K18" s="57"/>
      <c r="L18" s="57"/>
      <c r="M18" s="57"/>
      <c r="N18" s="113">
        <v>44821</v>
      </c>
      <c r="O18" s="1" t="s">
        <v>27</v>
      </c>
    </row>
    <row r="19" spans="1:15">
      <c r="A19" s="88"/>
      <c r="B19" s="89"/>
      <c r="C19" s="89"/>
      <c r="D19" s="90"/>
      <c r="E19" s="91"/>
      <c r="F19" s="90"/>
      <c r="G19" s="92" t="s">
        <v>33</v>
      </c>
      <c r="H19" s="92" t="s">
        <v>48</v>
      </c>
      <c r="I19" s="93">
        <f>SUM(I15:I18)</f>
        <v>2</v>
      </c>
      <c r="J19" s="140"/>
      <c r="K19" s="94"/>
      <c r="L19" s="94"/>
      <c r="M19" s="94"/>
      <c r="N19" s="148"/>
      <c r="O19" s="1"/>
    </row>
    <row r="20" spans="1:15">
      <c r="A20" s="88"/>
      <c r="B20" s="89"/>
      <c r="C20" s="89"/>
      <c r="D20" s="90"/>
      <c r="E20" s="91"/>
      <c r="F20" s="90"/>
      <c r="G20" s="92" t="s">
        <v>36</v>
      </c>
      <c r="H20" s="92" t="s">
        <v>48</v>
      </c>
      <c r="I20" s="93"/>
      <c r="J20" s="140">
        <f>SUM(J17:J18)</f>
        <v>2</v>
      </c>
      <c r="K20" s="94"/>
      <c r="L20" s="94"/>
      <c r="M20" s="94"/>
      <c r="N20" s="148"/>
      <c r="O20" s="1"/>
    </row>
    <row r="21" spans="1:15">
      <c r="A21" s="88"/>
      <c r="B21" s="89"/>
      <c r="C21" s="89"/>
      <c r="D21" s="90"/>
      <c r="E21" s="91"/>
      <c r="F21" s="90"/>
      <c r="G21" s="92" t="s">
        <v>34</v>
      </c>
      <c r="H21" s="92" t="s">
        <v>48</v>
      </c>
      <c r="I21" s="93"/>
      <c r="J21" s="140"/>
      <c r="K21" s="96">
        <f>SUM(I19,J20)</f>
        <v>4</v>
      </c>
      <c r="L21" s="94"/>
      <c r="M21" s="94"/>
      <c r="N21" s="148"/>
      <c r="O21" s="1"/>
    </row>
    <row r="22" spans="1:15">
      <c r="A22" s="121"/>
      <c r="B22" s="122"/>
      <c r="C22" s="122"/>
      <c r="D22" s="123"/>
      <c r="E22" s="124"/>
      <c r="F22" s="125"/>
      <c r="G22" s="126"/>
      <c r="H22" s="126"/>
      <c r="I22" s="134"/>
      <c r="J22" s="142"/>
      <c r="K22" s="127"/>
      <c r="L22" s="279"/>
      <c r="M22" s="279"/>
      <c r="N22" s="148"/>
      <c r="O22" s="1"/>
    </row>
    <row r="23" spans="1:15" ht="13">
      <c r="A23" s="150">
        <v>1994022</v>
      </c>
      <c r="B23" s="170" t="s">
        <v>121</v>
      </c>
      <c r="C23" s="171"/>
      <c r="D23" s="172" t="s">
        <v>25</v>
      </c>
      <c r="E23" s="173">
        <v>34449</v>
      </c>
      <c r="F23" s="169"/>
      <c r="G23" s="174" t="s">
        <v>122</v>
      </c>
      <c r="H23" s="174" t="s">
        <v>120</v>
      </c>
      <c r="I23" s="135">
        <v>1</v>
      </c>
      <c r="J23" s="143"/>
      <c r="K23" s="77"/>
      <c r="L23" s="70"/>
      <c r="M23" s="70"/>
      <c r="N23" s="113">
        <v>44948</v>
      </c>
      <c r="O23" s="1"/>
    </row>
    <row r="24" spans="1:15" ht="13">
      <c r="A24" s="151">
        <v>2000007</v>
      </c>
      <c r="B24" s="228" t="s">
        <v>137</v>
      </c>
      <c r="C24" s="229"/>
      <c r="D24" s="230" t="s">
        <v>22</v>
      </c>
      <c r="E24" s="231" t="s">
        <v>128</v>
      </c>
      <c r="F24" s="227"/>
      <c r="G24" s="232" t="s">
        <v>75</v>
      </c>
      <c r="H24" s="232" t="s">
        <v>120</v>
      </c>
      <c r="I24" s="135"/>
      <c r="J24" s="143">
        <v>1</v>
      </c>
      <c r="K24" s="77"/>
      <c r="L24" s="70"/>
      <c r="M24" s="70"/>
      <c r="N24" s="113">
        <v>44905</v>
      </c>
      <c r="O24" s="1"/>
    </row>
    <row r="25" spans="1:15">
      <c r="A25" s="88"/>
      <c r="B25" s="89"/>
      <c r="C25" s="89"/>
      <c r="D25" s="90"/>
      <c r="E25" s="91"/>
      <c r="F25" s="90"/>
      <c r="G25" s="92" t="s">
        <v>33</v>
      </c>
      <c r="H25" s="92" t="s">
        <v>120</v>
      </c>
      <c r="I25" s="93">
        <f>SUM(I23:I24)</f>
        <v>1</v>
      </c>
      <c r="J25" s="140"/>
      <c r="K25" s="94"/>
      <c r="L25" s="94"/>
      <c r="M25" s="94"/>
      <c r="N25" s="148"/>
      <c r="O25" s="1"/>
    </row>
    <row r="26" spans="1:15">
      <c r="A26" s="88"/>
      <c r="B26" s="89"/>
      <c r="C26" s="89"/>
      <c r="D26" s="90"/>
      <c r="E26" s="91"/>
      <c r="F26" s="90"/>
      <c r="G26" s="92" t="s">
        <v>36</v>
      </c>
      <c r="H26" s="92" t="s">
        <v>120</v>
      </c>
      <c r="I26" s="93"/>
      <c r="J26" s="140">
        <f>SUM(J23:J24)</f>
        <v>1</v>
      </c>
      <c r="K26" s="94"/>
      <c r="L26" s="94"/>
      <c r="M26" s="94"/>
      <c r="N26" s="148"/>
      <c r="O26" s="1"/>
    </row>
    <row r="27" spans="1:15">
      <c r="A27" s="88"/>
      <c r="B27" s="89"/>
      <c r="C27" s="89"/>
      <c r="D27" s="90"/>
      <c r="E27" s="91"/>
      <c r="F27" s="90"/>
      <c r="G27" s="92" t="s">
        <v>34</v>
      </c>
      <c r="H27" s="92" t="s">
        <v>120</v>
      </c>
      <c r="I27" s="93"/>
      <c r="J27" s="140"/>
      <c r="K27" s="96">
        <f>SUM(I25,J26)</f>
        <v>2</v>
      </c>
      <c r="L27" s="94"/>
      <c r="M27" s="94"/>
      <c r="N27" s="148"/>
      <c r="O27" s="1"/>
    </row>
    <row r="28" spans="1:15">
      <c r="A28" s="121"/>
      <c r="B28" s="122"/>
      <c r="C28" s="122"/>
      <c r="D28" s="123"/>
      <c r="E28" s="124"/>
      <c r="F28" s="125"/>
      <c r="G28" s="126"/>
      <c r="H28" s="126"/>
      <c r="I28" s="134"/>
      <c r="J28" s="142"/>
      <c r="K28" s="127"/>
      <c r="L28" s="279"/>
      <c r="M28" s="279"/>
      <c r="N28" s="148"/>
      <c r="O28" s="1"/>
    </row>
    <row r="29" spans="1:15" ht="13">
      <c r="A29" s="150">
        <v>2004019</v>
      </c>
      <c r="B29" s="170" t="s">
        <v>130</v>
      </c>
      <c r="C29" s="171"/>
      <c r="D29" s="172" t="s">
        <v>24</v>
      </c>
      <c r="E29" s="173">
        <v>38164</v>
      </c>
      <c r="F29" s="169"/>
      <c r="G29" s="174" t="s">
        <v>131</v>
      </c>
      <c r="H29" s="174" t="s">
        <v>129</v>
      </c>
      <c r="I29" s="135">
        <v>1</v>
      </c>
      <c r="J29" s="143"/>
      <c r="K29" s="77"/>
      <c r="L29" s="70"/>
      <c r="M29" s="70"/>
      <c r="N29" s="113">
        <v>44947</v>
      </c>
      <c r="O29" s="1"/>
    </row>
    <row r="30" spans="1:15" ht="13">
      <c r="A30" s="150">
        <v>1995001</v>
      </c>
      <c r="B30" s="170" t="s">
        <v>132</v>
      </c>
      <c r="C30" s="171"/>
      <c r="D30" s="172" t="s">
        <v>25</v>
      </c>
      <c r="E30" s="173">
        <v>34953</v>
      </c>
      <c r="F30" s="169"/>
      <c r="G30" s="174" t="s">
        <v>133</v>
      </c>
      <c r="H30" s="174" t="s">
        <v>129</v>
      </c>
      <c r="I30" s="135">
        <v>1</v>
      </c>
      <c r="J30" s="143"/>
      <c r="K30" s="77"/>
      <c r="L30" s="70"/>
      <c r="M30" s="70"/>
      <c r="N30" s="113">
        <v>44934</v>
      </c>
      <c r="O30" s="1"/>
    </row>
    <row r="31" spans="1:15">
      <c r="A31" s="175">
        <v>1990004</v>
      </c>
      <c r="B31" s="176" t="s">
        <v>123</v>
      </c>
      <c r="C31" s="177"/>
      <c r="D31" s="178" t="s">
        <v>22</v>
      </c>
      <c r="E31" s="179">
        <v>32995</v>
      </c>
      <c r="F31" s="180"/>
      <c r="G31" s="181" t="s">
        <v>134</v>
      </c>
      <c r="H31" s="181" t="s">
        <v>129</v>
      </c>
      <c r="I31" s="134"/>
      <c r="J31" s="142">
        <v>1</v>
      </c>
      <c r="K31" s="127"/>
      <c r="L31" s="279"/>
      <c r="M31" s="279"/>
      <c r="N31" s="113">
        <v>44829</v>
      </c>
      <c r="O31" s="1"/>
    </row>
    <row r="32" spans="1:15">
      <c r="A32" s="88"/>
      <c r="B32" s="89"/>
      <c r="C32" s="89"/>
      <c r="D32" s="90"/>
      <c r="E32" s="91"/>
      <c r="F32" s="90"/>
      <c r="G32" s="92" t="s">
        <v>33</v>
      </c>
      <c r="H32" s="92" t="s">
        <v>129</v>
      </c>
      <c r="I32" s="93">
        <f>SUM(I29:I31)</f>
        <v>2</v>
      </c>
      <c r="J32" s="140"/>
      <c r="K32" s="94"/>
      <c r="L32" s="94"/>
      <c r="M32" s="94"/>
      <c r="N32" s="148"/>
      <c r="O32" s="1"/>
    </row>
    <row r="33" spans="1:15">
      <c r="A33" s="88"/>
      <c r="B33" s="89"/>
      <c r="C33" s="89"/>
      <c r="D33" s="90"/>
      <c r="E33" s="91"/>
      <c r="F33" s="90"/>
      <c r="G33" s="92" t="s">
        <v>36</v>
      </c>
      <c r="H33" s="92" t="s">
        <v>129</v>
      </c>
      <c r="I33" s="93"/>
      <c r="J33" s="140">
        <f>SUM(J29:J31)</f>
        <v>1</v>
      </c>
      <c r="K33" s="94"/>
      <c r="L33" s="94"/>
      <c r="M33" s="94"/>
      <c r="N33" s="148"/>
      <c r="O33" s="1"/>
    </row>
    <row r="34" spans="1:15">
      <c r="A34" s="88"/>
      <c r="B34" s="89"/>
      <c r="C34" s="89"/>
      <c r="D34" s="90"/>
      <c r="E34" s="91"/>
      <c r="F34" s="90"/>
      <c r="G34" s="92" t="s">
        <v>34</v>
      </c>
      <c r="H34" s="92" t="s">
        <v>129</v>
      </c>
      <c r="I34" s="93"/>
      <c r="J34" s="140"/>
      <c r="K34" s="96">
        <f>SUM(I32,J33)</f>
        <v>3</v>
      </c>
      <c r="L34" s="94"/>
      <c r="M34" s="94"/>
      <c r="N34" s="148"/>
      <c r="O34" s="1"/>
    </row>
    <row r="35" spans="1:15">
      <c r="A35" s="76"/>
      <c r="B35" s="67"/>
      <c r="C35" s="67"/>
      <c r="D35" s="68"/>
      <c r="E35" s="86"/>
      <c r="F35" s="68"/>
      <c r="G35" s="69"/>
      <c r="H35" s="69"/>
      <c r="I35" s="135"/>
      <c r="J35" s="143"/>
      <c r="K35" s="77"/>
      <c r="L35" s="70"/>
      <c r="M35" s="70"/>
      <c r="N35" s="148"/>
      <c r="O35" s="1"/>
    </row>
    <row r="36" spans="1:15" ht="13">
      <c r="A36" s="215">
        <v>2001009</v>
      </c>
      <c r="B36" s="201">
        <v>71</v>
      </c>
      <c r="C36" s="201"/>
      <c r="D36" s="202" t="s">
        <v>25</v>
      </c>
      <c r="E36" s="203">
        <v>37065</v>
      </c>
      <c r="F36" s="135"/>
      <c r="G36" s="204" t="s">
        <v>150</v>
      </c>
      <c r="H36" s="204" t="s">
        <v>62</v>
      </c>
      <c r="I36" s="135">
        <v>1</v>
      </c>
      <c r="J36" s="143"/>
      <c r="K36" s="77"/>
      <c r="L36" s="70"/>
      <c r="M36" s="70"/>
      <c r="N36" s="113">
        <v>44941</v>
      </c>
      <c r="O36" s="1"/>
    </row>
    <row r="37" spans="1:15" ht="13">
      <c r="A37" s="189">
        <v>1998002</v>
      </c>
      <c r="B37" s="252">
        <v>81</v>
      </c>
      <c r="C37" s="252"/>
      <c r="D37" s="190" t="s">
        <v>22</v>
      </c>
      <c r="E37" s="191">
        <v>35917</v>
      </c>
      <c r="F37" s="141"/>
      <c r="G37" s="192" t="s">
        <v>151</v>
      </c>
      <c r="H37" s="192" t="s">
        <v>62</v>
      </c>
      <c r="I37" s="132"/>
      <c r="J37" s="141">
        <v>1</v>
      </c>
      <c r="K37" s="64"/>
      <c r="L37" s="64"/>
      <c r="M37" s="64"/>
      <c r="N37" s="113">
        <v>44849</v>
      </c>
      <c r="O37" s="1"/>
    </row>
    <row r="38" spans="1:15" ht="13">
      <c r="A38" s="196">
        <v>1991017</v>
      </c>
      <c r="B38" s="115">
        <v>89</v>
      </c>
      <c r="C38" s="115"/>
      <c r="D38" s="164" t="s">
        <v>22</v>
      </c>
      <c r="E38" s="198">
        <v>33295</v>
      </c>
      <c r="F38" s="116"/>
      <c r="G38" s="199" t="s">
        <v>152</v>
      </c>
      <c r="H38" s="199" t="s">
        <v>63</v>
      </c>
      <c r="I38" s="133"/>
      <c r="J38" s="116">
        <v>1</v>
      </c>
      <c r="K38" s="65"/>
      <c r="L38" s="65"/>
      <c r="M38" s="65"/>
      <c r="N38" s="113">
        <v>44923</v>
      </c>
      <c r="O38" s="1" t="s">
        <v>27</v>
      </c>
    </row>
    <row r="39" spans="1:15">
      <c r="A39" s="88"/>
      <c r="B39" s="97"/>
      <c r="C39" s="97"/>
      <c r="D39" s="98"/>
      <c r="E39" s="99"/>
      <c r="F39" s="98"/>
      <c r="G39" s="92" t="s">
        <v>33</v>
      </c>
      <c r="H39" s="92" t="s">
        <v>63</v>
      </c>
      <c r="I39" s="93">
        <f>SUM(I35:I38)</f>
        <v>1</v>
      </c>
      <c r="J39" s="144"/>
      <c r="K39" s="94"/>
      <c r="L39" s="94"/>
      <c r="M39" s="94"/>
      <c r="N39" s="148"/>
      <c r="O39" s="1"/>
    </row>
    <row r="40" spans="1:15">
      <c r="A40" s="88"/>
      <c r="B40" s="89"/>
      <c r="C40" s="89"/>
      <c r="D40" s="90"/>
      <c r="E40" s="91"/>
      <c r="F40" s="90"/>
      <c r="G40" s="92" t="s">
        <v>36</v>
      </c>
      <c r="H40" s="92" t="s">
        <v>63</v>
      </c>
      <c r="I40" s="93"/>
      <c r="J40" s="140">
        <f>SUM(J35:J38)</f>
        <v>2</v>
      </c>
      <c r="K40" s="94"/>
      <c r="L40" s="94"/>
      <c r="M40" s="94"/>
      <c r="N40" s="148"/>
      <c r="O40" s="1"/>
    </row>
    <row r="41" spans="1:15">
      <c r="A41" s="88"/>
      <c r="B41" s="89"/>
      <c r="C41" s="89"/>
      <c r="D41" s="90"/>
      <c r="E41" s="91"/>
      <c r="F41" s="90"/>
      <c r="G41" s="92" t="s">
        <v>34</v>
      </c>
      <c r="H41" s="92" t="s">
        <v>63</v>
      </c>
      <c r="I41" s="93"/>
      <c r="J41" s="140"/>
      <c r="K41" s="96">
        <f>SUM(I39,J40)</f>
        <v>3</v>
      </c>
      <c r="L41" s="94"/>
      <c r="M41" s="94"/>
      <c r="N41" s="148"/>
      <c r="O41" s="1"/>
    </row>
    <row r="42" spans="1:15">
      <c r="A42" s="214"/>
      <c r="B42" s="122"/>
      <c r="C42" s="122"/>
      <c r="D42" s="125"/>
      <c r="E42" s="124"/>
      <c r="F42" s="125"/>
      <c r="G42" s="126"/>
      <c r="H42" s="126"/>
      <c r="I42" s="134"/>
      <c r="J42" s="142"/>
      <c r="K42" s="127"/>
      <c r="L42" s="279"/>
      <c r="M42" s="279"/>
      <c r="N42" s="148"/>
      <c r="O42" s="1"/>
    </row>
    <row r="43" spans="1:15" ht="13">
      <c r="A43" s="256">
        <v>2003002</v>
      </c>
      <c r="B43" s="156">
        <v>81</v>
      </c>
      <c r="C43" s="156"/>
      <c r="D43" s="157" t="s">
        <v>24</v>
      </c>
      <c r="E43" s="158">
        <v>37977</v>
      </c>
      <c r="F43" s="157"/>
      <c r="G43" s="159" t="s">
        <v>100</v>
      </c>
      <c r="H43" s="159" t="s">
        <v>83</v>
      </c>
      <c r="I43" s="157">
        <v>1</v>
      </c>
      <c r="J43" s="145"/>
      <c r="K43" s="64"/>
      <c r="L43" s="64"/>
      <c r="M43" s="64"/>
      <c r="N43" s="113">
        <v>44821</v>
      </c>
      <c r="O43" s="1" t="s">
        <v>27</v>
      </c>
    </row>
    <row r="44" spans="1:15">
      <c r="A44" s="88"/>
      <c r="B44" s="89"/>
      <c r="C44" s="89"/>
      <c r="D44" s="90"/>
      <c r="E44" s="91"/>
      <c r="F44" s="90"/>
      <c r="G44" s="92" t="s">
        <v>33</v>
      </c>
      <c r="H44" s="92" t="s">
        <v>83</v>
      </c>
      <c r="I44" s="93">
        <f>SUM(I43:I43)</f>
        <v>1</v>
      </c>
      <c r="J44" s="140"/>
      <c r="K44" s="94"/>
      <c r="L44" s="94"/>
      <c r="M44" s="94"/>
      <c r="N44" s="148"/>
      <c r="O44" s="1"/>
    </row>
    <row r="45" spans="1:15">
      <c r="A45" s="88"/>
      <c r="B45" s="89"/>
      <c r="C45" s="89"/>
      <c r="D45" s="90"/>
      <c r="E45" s="91"/>
      <c r="F45" s="90"/>
      <c r="G45" s="92" t="s">
        <v>36</v>
      </c>
      <c r="H45" s="92" t="s">
        <v>83</v>
      </c>
      <c r="I45" s="93"/>
      <c r="J45" s="140">
        <f>SUM(J43:J43)</f>
        <v>0</v>
      </c>
      <c r="K45" s="94"/>
      <c r="L45" s="94"/>
      <c r="M45" s="94"/>
      <c r="N45" s="148"/>
      <c r="O45" s="1"/>
    </row>
    <row r="46" spans="1:15">
      <c r="A46" s="88"/>
      <c r="B46" s="89"/>
      <c r="C46" s="89"/>
      <c r="D46" s="90"/>
      <c r="E46" s="91"/>
      <c r="F46" s="90"/>
      <c r="G46" s="92" t="s">
        <v>34</v>
      </c>
      <c r="H46" s="92" t="s">
        <v>83</v>
      </c>
      <c r="I46" s="93"/>
      <c r="J46" s="140"/>
      <c r="K46" s="96">
        <f>SUM(I44,J45)</f>
        <v>1</v>
      </c>
      <c r="L46" s="94"/>
      <c r="M46" s="94"/>
      <c r="N46" s="148"/>
      <c r="O46" s="1"/>
    </row>
    <row r="47" spans="1:15">
      <c r="A47" s="72"/>
      <c r="B47" s="60"/>
      <c r="C47" s="60"/>
      <c r="D47" s="61"/>
      <c r="E47" s="84"/>
      <c r="F47" s="61"/>
      <c r="G47" s="62"/>
      <c r="H47" s="62"/>
      <c r="I47" s="132"/>
      <c r="J47" s="141"/>
      <c r="K47" s="64"/>
      <c r="L47" s="64"/>
      <c r="M47" s="64"/>
      <c r="N47" s="148"/>
      <c r="O47" s="1"/>
    </row>
    <row r="48" spans="1:15" ht="13">
      <c r="A48" s="257">
        <v>1999008</v>
      </c>
      <c r="B48" s="216">
        <v>64</v>
      </c>
      <c r="C48" s="216"/>
      <c r="D48" s="162" t="s">
        <v>25</v>
      </c>
      <c r="E48" s="165">
        <v>36190</v>
      </c>
      <c r="F48" s="162"/>
      <c r="G48" s="166" t="s">
        <v>161</v>
      </c>
      <c r="H48" s="166" t="s">
        <v>179</v>
      </c>
      <c r="I48" s="162">
        <v>1</v>
      </c>
      <c r="J48" s="161"/>
      <c r="K48" s="57"/>
      <c r="L48" s="57"/>
      <c r="M48" s="57"/>
      <c r="N48" s="113">
        <v>44849</v>
      </c>
      <c r="O48" s="1" t="s">
        <v>27</v>
      </c>
    </row>
    <row r="49" spans="1:15" ht="13">
      <c r="A49" s="220">
        <v>1993012</v>
      </c>
      <c r="B49" s="218">
        <v>102</v>
      </c>
      <c r="C49" s="218"/>
      <c r="D49" s="161" t="s">
        <v>22</v>
      </c>
      <c r="E49" s="194">
        <v>34333</v>
      </c>
      <c r="F49" s="161"/>
      <c r="G49" s="195" t="s">
        <v>162</v>
      </c>
      <c r="H49" s="195" t="s">
        <v>179</v>
      </c>
      <c r="I49" s="162"/>
      <c r="J49" s="161">
        <v>1</v>
      </c>
      <c r="K49" s="57"/>
      <c r="L49" s="57"/>
      <c r="M49" s="57"/>
      <c r="N49" s="113">
        <v>44849</v>
      </c>
      <c r="O49" s="1" t="s">
        <v>27</v>
      </c>
    </row>
    <row r="50" spans="1:15" ht="13">
      <c r="A50" s="220">
        <v>1995007</v>
      </c>
      <c r="B50" s="218">
        <v>102</v>
      </c>
      <c r="C50" s="218"/>
      <c r="D50" s="161" t="s">
        <v>22</v>
      </c>
      <c r="E50" s="194">
        <v>34936</v>
      </c>
      <c r="F50" s="161"/>
      <c r="G50" s="195" t="s">
        <v>163</v>
      </c>
      <c r="H50" s="195" t="s">
        <v>179</v>
      </c>
      <c r="I50" s="162"/>
      <c r="J50" s="161">
        <v>1</v>
      </c>
      <c r="K50" s="57"/>
      <c r="L50" s="57"/>
      <c r="M50" s="57"/>
      <c r="N50" s="113">
        <v>44849</v>
      </c>
      <c r="O50" s="1" t="s">
        <v>27</v>
      </c>
    </row>
    <row r="51" spans="1:15">
      <c r="A51" s="88"/>
      <c r="B51" s="89"/>
      <c r="C51" s="89"/>
      <c r="D51" s="90"/>
      <c r="E51" s="91"/>
      <c r="F51" s="90"/>
      <c r="G51" s="92" t="s">
        <v>33</v>
      </c>
      <c r="H51" s="92" t="s">
        <v>179</v>
      </c>
      <c r="I51" s="93">
        <f>SUM(I47:I50)</f>
        <v>1</v>
      </c>
      <c r="J51" s="140"/>
      <c r="K51" s="94"/>
      <c r="L51" s="94"/>
      <c r="M51" s="94"/>
      <c r="N51" s="148"/>
      <c r="O51" s="1"/>
    </row>
    <row r="52" spans="1:15">
      <c r="A52" s="88"/>
      <c r="B52" s="89"/>
      <c r="C52" s="89"/>
      <c r="D52" s="90"/>
      <c r="E52" s="91"/>
      <c r="F52" s="90"/>
      <c r="G52" s="92" t="s">
        <v>36</v>
      </c>
      <c r="H52" s="92" t="s">
        <v>179</v>
      </c>
      <c r="I52" s="93"/>
      <c r="J52" s="140">
        <f>SUM(J47:J50)</f>
        <v>2</v>
      </c>
      <c r="K52" s="94"/>
      <c r="L52" s="94"/>
      <c r="M52" s="94"/>
      <c r="N52" s="148"/>
      <c r="O52" s="1"/>
    </row>
    <row r="53" spans="1:15">
      <c r="A53" s="88"/>
      <c r="B53" s="89"/>
      <c r="C53" s="89"/>
      <c r="D53" s="90"/>
      <c r="E53" s="91"/>
      <c r="F53" s="90"/>
      <c r="G53" s="92" t="s">
        <v>34</v>
      </c>
      <c r="H53" s="92" t="s">
        <v>179</v>
      </c>
      <c r="I53" s="93"/>
      <c r="J53" s="140"/>
      <c r="K53" s="96">
        <f>SUM(I51,J52)</f>
        <v>3</v>
      </c>
      <c r="L53" s="94"/>
      <c r="M53" s="94"/>
      <c r="N53" s="148"/>
      <c r="O53" s="1"/>
    </row>
    <row r="54" spans="1:15">
      <c r="A54" s="72"/>
      <c r="B54" s="60"/>
      <c r="C54" s="60"/>
      <c r="D54" s="61"/>
      <c r="E54" s="84"/>
      <c r="F54" s="61"/>
      <c r="G54" s="62"/>
      <c r="H54" s="62"/>
      <c r="I54" s="132"/>
      <c r="J54" s="141"/>
      <c r="K54" s="64"/>
      <c r="L54" s="64"/>
      <c r="M54" s="64"/>
      <c r="N54" s="148"/>
      <c r="O54" s="1"/>
    </row>
    <row r="55" spans="1:15" ht="13">
      <c r="A55" s="257">
        <v>2004001</v>
      </c>
      <c r="B55" s="216">
        <v>55</v>
      </c>
      <c r="C55" s="216"/>
      <c r="D55" s="162" t="s">
        <v>24</v>
      </c>
      <c r="E55" s="165">
        <v>38084</v>
      </c>
      <c r="F55" s="162"/>
      <c r="G55" s="166" t="s">
        <v>76</v>
      </c>
      <c r="H55" s="166" t="s">
        <v>42</v>
      </c>
      <c r="I55" s="162">
        <v>1</v>
      </c>
      <c r="J55" s="161"/>
      <c r="K55" s="57"/>
      <c r="L55" s="57"/>
      <c r="M55" s="57"/>
      <c r="N55" s="113">
        <v>44821</v>
      </c>
      <c r="O55" s="1"/>
    </row>
    <row r="56" spans="1:15" ht="13">
      <c r="A56" s="220">
        <v>2005001</v>
      </c>
      <c r="B56" s="218">
        <v>73</v>
      </c>
      <c r="C56" s="218"/>
      <c r="D56" s="161" t="s">
        <v>23</v>
      </c>
      <c r="E56" s="194">
        <v>38365</v>
      </c>
      <c r="F56" s="161"/>
      <c r="G56" s="195" t="s">
        <v>168</v>
      </c>
      <c r="H56" s="195" t="s">
        <v>42</v>
      </c>
      <c r="I56" s="162"/>
      <c r="J56" s="161">
        <v>1</v>
      </c>
      <c r="K56" s="57"/>
      <c r="L56" s="57"/>
      <c r="M56" s="57"/>
      <c r="N56" s="113">
        <v>44821</v>
      </c>
      <c r="O56" s="1"/>
    </row>
    <row r="57" spans="1:15" ht="13">
      <c r="A57" s="220">
        <v>2001001</v>
      </c>
      <c r="B57" s="218">
        <v>81</v>
      </c>
      <c r="C57" s="218"/>
      <c r="D57" s="161" t="s">
        <v>22</v>
      </c>
      <c r="E57" s="194">
        <v>37160</v>
      </c>
      <c r="F57" s="161"/>
      <c r="G57" s="195" t="s">
        <v>77</v>
      </c>
      <c r="H57" s="195" t="s">
        <v>42</v>
      </c>
      <c r="I57" s="162"/>
      <c r="J57" s="161">
        <v>1</v>
      </c>
      <c r="K57" s="57"/>
      <c r="L57" s="57"/>
      <c r="M57" s="57"/>
      <c r="N57" s="113">
        <v>44821</v>
      </c>
      <c r="O57" s="1"/>
    </row>
    <row r="58" spans="1:15" ht="13">
      <c r="A58" s="220">
        <v>1996001</v>
      </c>
      <c r="B58" s="218">
        <v>73</v>
      </c>
      <c r="C58" s="218"/>
      <c r="D58" s="161" t="s">
        <v>22</v>
      </c>
      <c r="E58" s="194">
        <v>35378</v>
      </c>
      <c r="F58" s="161"/>
      <c r="G58" s="195" t="s">
        <v>43</v>
      </c>
      <c r="H58" s="195" t="s">
        <v>42</v>
      </c>
      <c r="I58" s="162"/>
      <c r="J58" s="161">
        <v>1</v>
      </c>
      <c r="K58" s="57"/>
      <c r="L58" s="57"/>
      <c r="M58" s="57"/>
      <c r="N58" s="113">
        <v>44924</v>
      </c>
      <c r="O58" s="1"/>
    </row>
    <row r="59" spans="1:15" ht="13">
      <c r="A59" s="247">
        <v>2001002</v>
      </c>
      <c r="B59" s="197">
        <v>109</v>
      </c>
      <c r="C59" s="197"/>
      <c r="D59" s="164" t="s">
        <v>22</v>
      </c>
      <c r="E59" s="198">
        <v>37217</v>
      </c>
      <c r="F59" s="164"/>
      <c r="G59" s="199" t="s">
        <v>78</v>
      </c>
      <c r="H59" s="199" t="s">
        <v>42</v>
      </c>
      <c r="I59" s="163"/>
      <c r="J59" s="164">
        <v>1</v>
      </c>
      <c r="K59" s="65"/>
      <c r="L59" s="65"/>
      <c r="M59" s="65"/>
      <c r="N59" s="113">
        <v>44924</v>
      </c>
      <c r="O59" s="1"/>
    </row>
    <row r="60" spans="1:15">
      <c r="A60" s="88"/>
      <c r="B60" s="89"/>
      <c r="C60" s="89"/>
      <c r="D60" s="90"/>
      <c r="E60" s="91"/>
      <c r="F60" s="90"/>
      <c r="G60" s="92" t="s">
        <v>33</v>
      </c>
      <c r="H60" s="92" t="s">
        <v>42</v>
      </c>
      <c r="I60" s="93">
        <f>SUM(I54:I59)</f>
        <v>1</v>
      </c>
      <c r="J60" s="140"/>
      <c r="K60" s="94"/>
      <c r="L60" s="94"/>
      <c r="M60" s="94"/>
      <c r="N60" s="148"/>
      <c r="O60" s="1"/>
    </row>
    <row r="61" spans="1:15">
      <c r="A61" s="88"/>
      <c r="B61" s="89"/>
      <c r="C61" s="89"/>
      <c r="D61" s="90"/>
      <c r="E61" s="91"/>
      <c r="F61" s="90"/>
      <c r="G61" s="92" t="s">
        <v>36</v>
      </c>
      <c r="H61" s="92" t="s">
        <v>42</v>
      </c>
      <c r="I61" s="93"/>
      <c r="J61" s="140">
        <f>SUM(J54:J59)</f>
        <v>4</v>
      </c>
      <c r="K61" s="94"/>
      <c r="L61" s="94"/>
      <c r="M61" s="94"/>
      <c r="N61" s="148"/>
      <c r="O61" s="1"/>
    </row>
    <row r="62" spans="1:15">
      <c r="A62" s="88"/>
      <c r="B62" s="89"/>
      <c r="C62" s="89"/>
      <c r="D62" s="90"/>
      <c r="E62" s="91"/>
      <c r="F62" s="90"/>
      <c r="G62" s="92" t="s">
        <v>34</v>
      </c>
      <c r="H62" s="92" t="s">
        <v>42</v>
      </c>
      <c r="I62" s="93"/>
      <c r="J62" s="140"/>
      <c r="K62" s="96">
        <f>SUM(I60,J61)</f>
        <v>5</v>
      </c>
      <c r="L62" s="94"/>
      <c r="M62" s="94"/>
      <c r="N62" s="148"/>
      <c r="O62" s="1"/>
    </row>
    <row r="63" spans="1:15">
      <c r="A63" s="103"/>
      <c r="B63" s="67"/>
      <c r="C63" s="67"/>
      <c r="D63" s="68"/>
      <c r="E63" s="86"/>
      <c r="F63" s="68"/>
      <c r="G63" s="69"/>
      <c r="H63" s="69"/>
      <c r="I63" s="135"/>
      <c r="J63" s="143"/>
      <c r="K63" s="70"/>
      <c r="L63" s="70"/>
      <c r="M63" s="70"/>
      <c r="N63" s="148"/>
      <c r="O63" s="1"/>
    </row>
    <row r="64" spans="1:15">
      <c r="A64" s="253">
        <v>2001013</v>
      </c>
      <c r="B64" s="105">
        <v>89</v>
      </c>
      <c r="C64" s="105"/>
      <c r="D64" s="106" t="s">
        <v>22</v>
      </c>
      <c r="E64" s="107">
        <v>37155</v>
      </c>
      <c r="F64" s="106"/>
      <c r="G64" s="104" t="s">
        <v>118</v>
      </c>
      <c r="H64" s="104" t="s">
        <v>117</v>
      </c>
      <c r="I64" s="137"/>
      <c r="J64" s="106">
        <v>1</v>
      </c>
      <c r="K64" s="108"/>
      <c r="L64" s="108"/>
      <c r="M64" s="108"/>
      <c r="N64" s="113">
        <v>44923</v>
      </c>
      <c r="O64" s="1"/>
    </row>
    <row r="65" spans="1:15">
      <c r="A65" s="88"/>
      <c r="B65" s="89"/>
      <c r="C65" s="89"/>
      <c r="D65" s="90"/>
      <c r="E65" s="91"/>
      <c r="F65" s="90"/>
      <c r="G65" s="92" t="s">
        <v>33</v>
      </c>
      <c r="H65" s="92" t="s">
        <v>117</v>
      </c>
      <c r="I65" s="93"/>
      <c r="J65" s="140"/>
      <c r="K65" s="94"/>
      <c r="L65" s="94"/>
      <c r="M65" s="94"/>
      <c r="N65" s="148"/>
      <c r="O65" s="1"/>
    </row>
    <row r="66" spans="1:15">
      <c r="A66" s="88"/>
      <c r="B66" s="89"/>
      <c r="C66" s="89"/>
      <c r="D66" s="90"/>
      <c r="E66" s="91"/>
      <c r="F66" s="90"/>
      <c r="G66" s="92" t="s">
        <v>36</v>
      </c>
      <c r="H66" s="92" t="s">
        <v>117</v>
      </c>
      <c r="I66" s="93"/>
      <c r="J66" s="140">
        <v>1</v>
      </c>
      <c r="K66" s="94"/>
      <c r="L66" s="94"/>
      <c r="M66" s="94"/>
      <c r="N66" s="148"/>
      <c r="O66" s="1"/>
    </row>
    <row r="67" spans="1:15">
      <c r="A67" s="88"/>
      <c r="B67" s="89"/>
      <c r="C67" s="89"/>
      <c r="D67" s="90"/>
      <c r="E67" s="91"/>
      <c r="F67" s="90"/>
      <c r="G67" s="92" t="s">
        <v>34</v>
      </c>
      <c r="H67" s="92" t="s">
        <v>117</v>
      </c>
      <c r="I67" s="93"/>
      <c r="J67" s="140"/>
      <c r="K67" s="94">
        <f>SUM(J65:J66)</f>
        <v>1</v>
      </c>
      <c r="L67" s="94"/>
      <c r="M67" s="94"/>
      <c r="N67" s="148"/>
      <c r="O67" s="1"/>
    </row>
    <row r="68" spans="1:15">
      <c r="A68" s="266"/>
      <c r="B68" s="60"/>
      <c r="C68" s="60"/>
      <c r="D68" s="61"/>
      <c r="E68" s="84"/>
      <c r="F68" s="61"/>
      <c r="G68" s="62"/>
      <c r="H68" s="62"/>
      <c r="I68" s="132"/>
      <c r="J68" s="141"/>
      <c r="K68" s="64"/>
      <c r="L68" s="64"/>
      <c r="M68" s="64"/>
      <c r="N68" s="148"/>
      <c r="O68" s="1"/>
    </row>
    <row r="69" spans="1:15">
      <c r="A69" s="209">
        <v>1998004</v>
      </c>
      <c r="B69" s="216">
        <v>87</v>
      </c>
      <c r="C69" s="216"/>
      <c r="D69" s="162" t="s">
        <v>25</v>
      </c>
      <c r="E69" s="165">
        <v>36112</v>
      </c>
      <c r="F69" s="162"/>
      <c r="G69" s="208" t="s">
        <v>81</v>
      </c>
      <c r="H69" s="208" t="s">
        <v>172</v>
      </c>
      <c r="I69" s="162">
        <v>1</v>
      </c>
      <c r="J69" s="161"/>
      <c r="K69" s="57"/>
      <c r="L69" s="57"/>
      <c r="M69" s="57"/>
      <c r="N69" s="113">
        <v>44910</v>
      </c>
      <c r="O69" s="1"/>
    </row>
    <row r="70" spans="1:15">
      <c r="A70" s="88"/>
      <c r="B70" s="89"/>
      <c r="C70" s="89"/>
      <c r="D70" s="90"/>
      <c r="E70" s="91"/>
      <c r="F70" s="90"/>
      <c r="G70" s="92" t="s">
        <v>33</v>
      </c>
      <c r="H70" s="92" t="s">
        <v>172</v>
      </c>
      <c r="I70" s="93">
        <f>SUM(I68:I69)</f>
        <v>1</v>
      </c>
      <c r="J70" s="140"/>
      <c r="K70" s="94"/>
      <c r="L70" s="94"/>
      <c r="M70" s="94"/>
      <c r="N70" s="148"/>
      <c r="O70" s="1"/>
    </row>
    <row r="71" spans="1:15">
      <c r="A71" s="88"/>
      <c r="B71" s="89"/>
      <c r="C71" s="89"/>
      <c r="D71" s="90"/>
      <c r="E71" s="91"/>
      <c r="F71" s="90"/>
      <c r="G71" s="92" t="s">
        <v>36</v>
      </c>
      <c r="H71" s="92" t="s">
        <v>172</v>
      </c>
      <c r="I71" s="93"/>
      <c r="J71" s="140">
        <f>SUM(J68:J69)</f>
        <v>0</v>
      </c>
      <c r="K71" s="94"/>
      <c r="L71" s="94"/>
      <c r="M71" s="94"/>
      <c r="N71" s="148"/>
      <c r="O71" s="1"/>
    </row>
    <row r="72" spans="1:15">
      <c r="A72" s="88"/>
      <c r="B72" s="89"/>
      <c r="C72" s="89"/>
      <c r="D72" s="90"/>
      <c r="E72" s="91"/>
      <c r="F72" s="90"/>
      <c r="G72" s="92" t="s">
        <v>34</v>
      </c>
      <c r="H72" s="92" t="s">
        <v>172</v>
      </c>
      <c r="I72" s="93"/>
      <c r="J72" s="140"/>
      <c r="K72" s="96">
        <f>SUM(I70,J71)</f>
        <v>1</v>
      </c>
      <c r="L72" s="94"/>
      <c r="M72" s="94"/>
      <c r="N72" s="148"/>
      <c r="O72" s="1"/>
    </row>
    <row r="73" spans="1:15">
      <c r="A73" s="72"/>
      <c r="B73" s="60"/>
      <c r="C73" s="60"/>
      <c r="D73" s="61"/>
      <c r="E73" s="84"/>
      <c r="F73" s="61"/>
      <c r="G73" s="62"/>
      <c r="H73" s="62"/>
      <c r="I73" s="132"/>
      <c r="J73" s="141"/>
      <c r="K73" s="64"/>
      <c r="L73" s="64"/>
      <c r="M73" s="64"/>
      <c r="N73" s="148"/>
      <c r="O73" s="1"/>
    </row>
    <row r="74" spans="1:15" ht="13">
      <c r="A74" s="257">
        <v>1996005</v>
      </c>
      <c r="B74" s="162">
        <v>55</v>
      </c>
      <c r="C74" s="162"/>
      <c r="D74" s="162" t="s">
        <v>25</v>
      </c>
      <c r="E74" s="165">
        <v>35320</v>
      </c>
      <c r="F74" s="162"/>
      <c r="G74" s="208" t="s">
        <v>41</v>
      </c>
      <c r="H74" s="208" t="s">
        <v>18</v>
      </c>
      <c r="I74" s="162">
        <v>1</v>
      </c>
      <c r="J74" s="161"/>
      <c r="K74" s="57"/>
      <c r="L74" s="57"/>
      <c r="M74" s="57"/>
      <c r="N74" s="113">
        <v>44947</v>
      </c>
      <c r="O74" s="1"/>
    </row>
    <row r="75" spans="1:15" ht="13">
      <c r="A75" s="257">
        <v>1998011</v>
      </c>
      <c r="B75" s="162">
        <v>71</v>
      </c>
      <c r="C75" s="162"/>
      <c r="D75" s="162" t="s">
        <v>25</v>
      </c>
      <c r="E75" s="165">
        <v>35975</v>
      </c>
      <c r="F75" s="162"/>
      <c r="G75" s="208" t="s">
        <v>70</v>
      </c>
      <c r="H75" s="208" t="s">
        <v>18</v>
      </c>
      <c r="I75" s="162">
        <v>1</v>
      </c>
      <c r="J75" s="161"/>
      <c r="K75" s="57"/>
      <c r="L75" s="57"/>
      <c r="M75" s="57"/>
      <c r="N75" s="113">
        <v>44947</v>
      </c>
      <c r="O75" s="1"/>
    </row>
    <row r="76" spans="1:15" ht="13">
      <c r="A76" s="258">
        <v>2005007</v>
      </c>
      <c r="B76" s="163">
        <v>71</v>
      </c>
      <c r="C76" s="163"/>
      <c r="D76" s="163" t="s">
        <v>24</v>
      </c>
      <c r="E76" s="205">
        <v>38581</v>
      </c>
      <c r="F76" s="163"/>
      <c r="G76" s="246" t="s">
        <v>170</v>
      </c>
      <c r="H76" s="246" t="s">
        <v>18</v>
      </c>
      <c r="I76" s="163"/>
      <c r="J76" s="164"/>
      <c r="K76" s="65"/>
      <c r="L76" s="281">
        <v>1</v>
      </c>
      <c r="M76" s="65"/>
      <c r="N76" s="113">
        <v>44947</v>
      </c>
      <c r="O76" s="1"/>
    </row>
    <row r="77" spans="1:15" ht="13">
      <c r="A77" s="257">
        <v>1999012</v>
      </c>
      <c r="B77" s="162">
        <v>71</v>
      </c>
      <c r="C77" s="162"/>
      <c r="D77" s="162" t="s">
        <v>25</v>
      </c>
      <c r="E77" s="165">
        <v>36277</v>
      </c>
      <c r="F77" s="162"/>
      <c r="G77" s="208" t="s">
        <v>88</v>
      </c>
      <c r="H77" s="208" t="s">
        <v>18</v>
      </c>
      <c r="I77" s="162">
        <v>1</v>
      </c>
      <c r="J77" s="161"/>
      <c r="K77" s="57"/>
      <c r="L77" s="57"/>
      <c r="M77" s="57"/>
      <c r="N77" s="113">
        <v>44947</v>
      </c>
      <c r="O77" s="1"/>
    </row>
    <row r="78" spans="1:15" ht="13">
      <c r="A78" s="247">
        <v>1999011</v>
      </c>
      <c r="B78" s="197" t="s">
        <v>60</v>
      </c>
      <c r="C78" s="164"/>
      <c r="D78" s="164" t="s">
        <v>22</v>
      </c>
      <c r="E78" s="198">
        <v>36416</v>
      </c>
      <c r="F78" s="164"/>
      <c r="G78" s="217" t="s">
        <v>61</v>
      </c>
      <c r="H78" s="217" t="s">
        <v>18</v>
      </c>
      <c r="I78" s="163"/>
      <c r="J78" s="164">
        <v>1</v>
      </c>
      <c r="K78" s="65"/>
      <c r="L78" s="65"/>
      <c r="M78" s="65"/>
      <c r="N78" s="113">
        <v>44925</v>
      </c>
      <c r="O78" s="1"/>
    </row>
    <row r="79" spans="1:15">
      <c r="A79" s="88"/>
      <c r="B79" s="89"/>
      <c r="C79" s="89"/>
      <c r="D79" s="90"/>
      <c r="E79" s="91"/>
      <c r="F79" s="90"/>
      <c r="G79" s="92" t="s">
        <v>33</v>
      </c>
      <c r="H79" s="92" t="s">
        <v>18</v>
      </c>
      <c r="I79" s="93">
        <f>SUM(I73:I78)</f>
        <v>3</v>
      </c>
      <c r="J79" s="140"/>
      <c r="K79" s="94"/>
      <c r="L79" s="93">
        <f>SUM(L73:L78)</f>
        <v>1</v>
      </c>
      <c r="M79" s="94"/>
      <c r="N79" s="148"/>
      <c r="O79" s="1"/>
    </row>
    <row r="80" spans="1:15">
      <c r="A80" s="88"/>
      <c r="B80" s="89"/>
      <c r="C80" s="89"/>
      <c r="D80" s="90"/>
      <c r="E80" s="91"/>
      <c r="F80" s="90"/>
      <c r="G80" s="92" t="s">
        <v>36</v>
      </c>
      <c r="H80" s="92" t="s">
        <v>18</v>
      </c>
      <c r="I80" s="93"/>
      <c r="J80" s="140">
        <f>SUM(J73:J78)</f>
        <v>1</v>
      </c>
      <c r="K80" s="94"/>
      <c r="L80" s="94"/>
      <c r="M80" s="140">
        <f>SUM(M73:M78)</f>
        <v>0</v>
      </c>
      <c r="N80" s="148"/>
      <c r="O80" s="1"/>
    </row>
    <row r="81" spans="1:15">
      <c r="A81" s="88"/>
      <c r="B81" s="89"/>
      <c r="C81" s="89"/>
      <c r="D81" s="90"/>
      <c r="E81" s="91"/>
      <c r="F81" s="90"/>
      <c r="G81" s="92" t="s">
        <v>34</v>
      </c>
      <c r="H81" s="92" t="s">
        <v>18</v>
      </c>
      <c r="I81" s="93"/>
      <c r="J81" s="140"/>
      <c r="K81" s="96">
        <f>SUM(I79,J80)</f>
        <v>4</v>
      </c>
      <c r="L81" s="94"/>
      <c r="M81" s="94"/>
      <c r="N81" s="148"/>
      <c r="O81" s="1"/>
    </row>
    <row r="82" spans="1:15">
      <c r="A82" s="214"/>
      <c r="B82" s="122"/>
      <c r="C82" s="122"/>
      <c r="D82" s="125"/>
      <c r="E82" s="124"/>
      <c r="F82" s="125"/>
      <c r="G82" s="126"/>
      <c r="H82" s="126"/>
      <c r="I82" s="134"/>
      <c r="J82" s="142"/>
      <c r="K82" s="127"/>
      <c r="L82" s="279"/>
      <c r="M82" s="279"/>
      <c r="N82" s="148"/>
      <c r="O82" s="1"/>
    </row>
    <row r="83" spans="1:15" ht="13">
      <c r="A83" s="256">
        <v>2002012</v>
      </c>
      <c r="B83" s="157">
        <v>64</v>
      </c>
      <c r="C83" s="157"/>
      <c r="D83" s="157" t="s">
        <v>25</v>
      </c>
      <c r="E83" s="158">
        <v>37371</v>
      </c>
      <c r="F83" s="157"/>
      <c r="G83" s="207" t="s">
        <v>144</v>
      </c>
      <c r="H83" s="207" t="s">
        <v>89</v>
      </c>
      <c r="I83" s="136">
        <v>1</v>
      </c>
      <c r="J83" s="145"/>
      <c r="K83" s="64"/>
      <c r="L83" s="64"/>
      <c r="M83" s="64"/>
      <c r="N83" s="113">
        <v>44933</v>
      </c>
      <c r="O83" s="1"/>
    </row>
    <row r="84" spans="1:15" ht="13">
      <c r="A84" s="256">
        <v>1998018</v>
      </c>
      <c r="B84" s="157">
        <v>64</v>
      </c>
      <c r="C84" s="157"/>
      <c r="D84" s="157" t="s">
        <v>25</v>
      </c>
      <c r="E84" s="158">
        <v>35977</v>
      </c>
      <c r="F84" s="157"/>
      <c r="G84" s="212" t="s">
        <v>143</v>
      </c>
      <c r="H84" s="207" t="s">
        <v>89</v>
      </c>
      <c r="I84" s="136">
        <v>1</v>
      </c>
      <c r="J84" s="145"/>
      <c r="K84" s="64"/>
      <c r="L84" s="64"/>
      <c r="M84" s="64"/>
      <c r="N84" s="113">
        <v>44898</v>
      </c>
      <c r="O84" s="1"/>
    </row>
    <row r="85" spans="1:15" ht="13">
      <c r="A85" s="256">
        <v>1998017</v>
      </c>
      <c r="B85" s="157">
        <v>71</v>
      </c>
      <c r="C85" s="157"/>
      <c r="D85" s="157" t="s">
        <v>25</v>
      </c>
      <c r="E85" s="158">
        <v>36006</v>
      </c>
      <c r="F85" s="157"/>
      <c r="G85" s="212" t="s">
        <v>149</v>
      </c>
      <c r="H85" s="207" t="s">
        <v>89</v>
      </c>
      <c r="I85" s="136">
        <v>1</v>
      </c>
      <c r="J85" s="145"/>
      <c r="K85" s="64"/>
      <c r="L85" s="64"/>
      <c r="M85" s="64"/>
      <c r="N85" s="113">
        <v>44898</v>
      </c>
      <c r="O85" s="1"/>
    </row>
    <row r="86" spans="1:15" ht="13">
      <c r="A86" s="256">
        <v>1998012</v>
      </c>
      <c r="B86" s="157">
        <v>71</v>
      </c>
      <c r="C86" s="157"/>
      <c r="D86" s="157" t="s">
        <v>25</v>
      </c>
      <c r="E86" s="158">
        <v>35822</v>
      </c>
      <c r="F86" s="157"/>
      <c r="G86" s="207" t="s">
        <v>145</v>
      </c>
      <c r="H86" s="207" t="s">
        <v>89</v>
      </c>
      <c r="I86" s="136">
        <v>1</v>
      </c>
      <c r="J86" s="145"/>
      <c r="K86" s="64"/>
      <c r="L86" s="64"/>
      <c r="M86" s="64"/>
      <c r="N86" s="113">
        <v>44933</v>
      </c>
      <c r="O86" s="1"/>
    </row>
    <row r="87" spans="1:15" ht="13">
      <c r="A87" s="256">
        <v>1998014</v>
      </c>
      <c r="B87" s="157">
        <v>71</v>
      </c>
      <c r="C87" s="157"/>
      <c r="D87" s="157" t="s">
        <v>25</v>
      </c>
      <c r="E87" s="158">
        <v>35897</v>
      </c>
      <c r="F87" s="157"/>
      <c r="G87" s="207" t="s">
        <v>146</v>
      </c>
      <c r="H87" s="207" t="s">
        <v>89</v>
      </c>
      <c r="I87" s="136">
        <v>1</v>
      </c>
      <c r="J87" s="145"/>
      <c r="K87" s="64"/>
      <c r="L87" s="64"/>
      <c r="M87" s="64"/>
      <c r="N87" s="113">
        <v>44933</v>
      </c>
      <c r="O87" s="1"/>
    </row>
    <row r="88" spans="1:15" ht="13">
      <c r="A88" s="256">
        <v>2000013</v>
      </c>
      <c r="B88" s="157">
        <v>76</v>
      </c>
      <c r="C88" s="157"/>
      <c r="D88" s="157" t="s">
        <v>25</v>
      </c>
      <c r="E88" s="158">
        <v>36654</v>
      </c>
      <c r="F88" s="157"/>
      <c r="G88" s="207" t="s">
        <v>147</v>
      </c>
      <c r="H88" s="207" t="s">
        <v>89</v>
      </c>
      <c r="I88" s="136">
        <v>1</v>
      </c>
      <c r="J88" s="145"/>
      <c r="K88" s="64"/>
      <c r="L88" s="64"/>
      <c r="M88" s="64"/>
      <c r="N88" s="113">
        <v>44940</v>
      </c>
      <c r="O88" s="1"/>
    </row>
    <row r="89" spans="1:15" ht="13">
      <c r="A89" s="256">
        <v>1998013</v>
      </c>
      <c r="B89" s="157">
        <v>76</v>
      </c>
      <c r="C89" s="157"/>
      <c r="D89" s="157" t="s">
        <v>25</v>
      </c>
      <c r="E89" s="158">
        <v>35900</v>
      </c>
      <c r="F89" s="157"/>
      <c r="G89" s="207" t="s">
        <v>148</v>
      </c>
      <c r="H89" s="207" t="s">
        <v>89</v>
      </c>
      <c r="I89" s="136">
        <v>1</v>
      </c>
      <c r="J89" s="145"/>
      <c r="K89" s="64"/>
      <c r="L89" s="64"/>
      <c r="M89" s="64"/>
      <c r="N89" s="113">
        <v>44933</v>
      </c>
      <c r="O89" s="1"/>
    </row>
    <row r="90" spans="1:15" ht="13">
      <c r="A90" s="189">
        <v>1990020</v>
      </c>
      <c r="B90" s="190">
        <v>96</v>
      </c>
      <c r="C90" s="190"/>
      <c r="D90" s="190" t="s">
        <v>22</v>
      </c>
      <c r="E90" s="191">
        <v>33140</v>
      </c>
      <c r="F90" s="190"/>
      <c r="G90" s="213" t="s">
        <v>90</v>
      </c>
      <c r="H90" s="213" t="s">
        <v>89</v>
      </c>
      <c r="I90" s="136"/>
      <c r="J90" s="145">
        <v>1</v>
      </c>
      <c r="K90" s="64"/>
      <c r="L90" s="64"/>
      <c r="M90" s="64"/>
      <c r="N90" s="113">
        <v>44933</v>
      </c>
      <c r="O90" s="1"/>
    </row>
    <row r="91" spans="1:15">
      <c r="A91" s="74"/>
      <c r="B91" s="59"/>
      <c r="C91" s="59"/>
      <c r="D91" s="59"/>
      <c r="E91" s="85"/>
      <c r="F91" s="59"/>
      <c r="G91" s="66"/>
      <c r="H91" s="66"/>
      <c r="I91" s="133"/>
      <c r="J91" s="116"/>
      <c r="K91" s="65"/>
      <c r="L91" s="65"/>
      <c r="M91" s="65"/>
      <c r="N91" s="148"/>
      <c r="O91" s="1"/>
    </row>
    <row r="92" spans="1:15">
      <c r="A92" s="88"/>
      <c r="B92" s="89"/>
      <c r="C92" s="89"/>
      <c r="D92" s="90"/>
      <c r="E92" s="91"/>
      <c r="F92" s="90"/>
      <c r="G92" s="92" t="s">
        <v>33</v>
      </c>
      <c r="H92" s="92" t="s">
        <v>89</v>
      </c>
      <c r="I92" s="93">
        <f>SUM(I82:I91)</f>
        <v>7</v>
      </c>
      <c r="J92" s="140"/>
      <c r="K92" s="94"/>
      <c r="L92" s="94"/>
      <c r="M92" s="94"/>
      <c r="N92" s="148"/>
      <c r="O92" s="1"/>
    </row>
    <row r="93" spans="1:15">
      <c r="A93" s="88"/>
      <c r="B93" s="89"/>
      <c r="C93" s="89"/>
      <c r="D93" s="90"/>
      <c r="E93" s="91"/>
      <c r="F93" s="90"/>
      <c r="G93" s="92" t="s">
        <v>36</v>
      </c>
      <c r="H93" s="92" t="s">
        <v>89</v>
      </c>
      <c r="I93" s="93"/>
      <c r="J93" s="140">
        <f>SUM(J82:J91)</f>
        <v>1</v>
      </c>
      <c r="K93" s="94"/>
      <c r="L93" s="94"/>
      <c r="M93" s="94"/>
      <c r="N93" s="148"/>
      <c r="O93" s="1"/>
    </row>
    <row r="94" spans="1:15">
      <c r="A94" s="88"/>
      <c r="B94" s="89"/>
      <c r="C94" s="89"/>
      <c r="D94" s="90"/>
      <c r="E94" s="91"/>
      <c r="F94" s="90"/>
      <c r="G94" s="92" t="s">
        <v>34</v>
      </c>
      <c r="H94" s="92" t="s">
        <v>89</v>
      </c>
      <c r="I94" s="93"/>
      <c r="J94" s="140"/>
      <c r="K94" s="96">
        <f>SUM(I92,J93)</f>
        <v>8</v>
      </c>
      <c r="L94" s="94"/>
      <c r="M94" s="94"/>
      <c r="N94" s="148"/>
      <c r="O94" s="1"/>
    </row>
    <row r="95" spans="1:15">
      <c r="A95" s="128"/>
      <c r="B95" s="122"/>
      <c r="C95" s="122"/>
      <c r="D95" s="125"/>
      <c r="E95" s="124"/>
      <c r="F95" s="125"/>
      <c r="G95" s="126"/>
      <c r="H95" s="126"/>
      <c r="I95" s="134"/>
      <c r="J95" s="142"/>
      <c r="K95" s="127"/>
      <c r="L95" s="279"/>
      <c r="M95" s="279"/>
      <c r="N95" s="148"/>
      <c r="O95" s="1"/>
    </row>
    <row r="96" spans="1:15" ht="13">
      <c r="A96" s="256">
        <v>1999001</v>
      </c>
      <c r="B96" s="157">
        <v>76</v>
      </c>
      <c r="C96" s="157"/>
      <c r="D96" s="157" t="s">
        <v>25</v>
      </c>
      <c r="E96" s="158">
        <v>36430</v>
      </c>
      <c r="F96" s="157"/>
      <c r="G96" s="207" t="s">
        <v>69</v>
      </c>
      <c r="H96" s="207" t="s">
        <v>91</v>
      </c>
      <c r="I96" s="157">
        <v>1</v>
      </c>
      <c r="J96" s="190"/>
      <c r="K96" s="64"/>
      <c r="L96" s="64"/>
      <c r="M96" s="64"/>
      <c r="N96" s="113">
        <v>44829</v>
      </c>
      <c r="O96" s="1"/>
    </row>
    <row r="97" spans="1:16" ht="13">
      <c r="A97" s="193">
        <v>1998001</v>
      </c>
      <c r="B97" s="161">
        <v>81</v>
      </c>
      <c r="C97" s="161"/>
      <c r="D97" s="161" t="s">
        <v>22</v>
      </c>
      <c r="E97" s="194">
        <v>35983</v>
      </c>
      <c r="F97" s="161"/>
      <c r="G97" s="211" t="s">
        <v>92</v>
      </c>
      <c r="H97" s="211" t="s">
        <v>91</v>
      </c>
      <c r="I97" s="162"/>
      <c r="J97" s="161">
        <v>1</v>
      </c>
      <c r="K97" s="57"/>
      <c r="L97" s="57"/>
      <c r="M97" s="57"/>
      <c r="N97" s="113">
        <v>41197</v>
      </c>
      <c r="O97" s="1"/>
    </row>
    <row r="98" spans="1:16" ht="13">
      <c r="A98" s="196">
        <v>1999004</v>
      </c>
      <c r="B98" s="164">
        <v>102</v>
      </c>
      <c r="C98" s="164"/>
      <c r="D98" s="164" t="s">
        <v>22</v>
      </c>
      <c r="E98" s="198">
        <v>36497</v>
      </c>
      <c r="F98" s="164"/>
      <c r="G98" s="217" t="s">
        <v>93</v>
      </c>
      <c r="H98" s="217" t="s">
        <v>91</v>
      </c>
      <c r="I98" s="163"/>
      <c r="J98" s="164">
        <v>1</v>
      </c>
      <c r="K98" s="65"/>
      <c r="L98" s="65"/>
      <c r="M98" s="65"/>
      <c r="N98" s="113">
        <v>44923</v>
      </c>
      <c r="O98" s="1"/>
    </row>
    <row r="99" spans="1:16">
      <c r="A99" s="88"/>
      <c r="B99" s="89"/>
      <c r="C99" s="89"/>
      <c r="D99" s="90"/>
      <c r="E99" s="91"/>
      <c r="F99" s="90"/>
      <c r="G99" s="92" t="s">
        <v>33</v>
      </c>
      <c r="H99" s="92" t="s">
        <v>91</v>
      </c>
      <c r="I99" s="93">
        <f>SUM(I96:I98)</f>
        <v>1</v>
      </c>
      <c r="J99" s="140"/>
      <c r="K99" s="94"/>
      <c r="L99" s="94"/>
      <c r="M99" s="94"/>
      <c r="N99" s="148"/>
      <c r="O99" s="1"/>
    </row>
    <row r="100" spans="1:16">
      <c r="A100" s="88"/>
      <c r="B100" s="89"/>
      <c r="C100" s="89"/>
      <c r="D100" s="90"/>
      <c r="E100" s="91"/>
      <c r="F100" s="90"/>
      <c r="G100" s="92" t="s">
        <v>36</v>
      </c>
      <c r="H100" s="92" t="s">
        <v>91</v>
      </c>
      <c r="I100" s="93"/>
      <c r="J100" s="140">
        <f>SUM(J96:J98)</f>
        <v>2</v>
      </c>
      <c r="K100" s="94"/>
      <c r="L100" s="94"/>
      <c r="M100" s="94"/>
      <c r="N100" s="148"/>
      <c r="O100" s="1"/>
    </row>
    <row r="101" spans="1:16">
      <c r="A101" s="88"/>
      <c r="B101" s="89"/>
      <c r="C101" s="89"/>
      <c r="D101" s="90"/>
      <c r="E101" s="91"/>
      <c r="F101" s="90"/>
      <c r="G101" s="92" t="s">
        <v>34</v>
      </c>
      <c r="H101" s="92" t="s">
        <v>91</v>
      </c>
      <c r="I101" s="93"/>
      <c r="J101" s="140"/>
      <c r="K101" s="96">
        <f>SUM(I99,J100)</f>
        <v>3</v>
      </c>
      <c r="L101" s="94"/>
      <c r="M101" s="94"/>
      <c r="N101" s="148"/>
      <c r="O101" s="1"/>
    </row>
    <row r="102" spans="1:16">
      <c r="A102" s="128"/>
      <c r="B102" s="122"/>
      <c r="C102" s="122"/>
      <c r="D102" s="125"/>
      <c r="E102" s="124"/>
      <c r="F102" s="125"/>
      <c r="G102" s="126"/>
      <c r="H102" s="126"/>
      <c r="I102" s="134"/>
      <c r="J102" s="142"/>
      <c r="K102" s="127"/>
      <c r="L102" s="279"/>
      <c r="M102" s="279"/>
      <c r="N102" s="148"/>
      <c r="O102" s="1"/>
    </row>
    <row r="103" spans="1:16" ht="13">
      <c r="A103" s="256">
        <v>1992018</v>
      </c>
      <c r="B103" s="157">
        <v>59</v>
      </c>
      <c r="C103" s="157"/>
      <c r="D103" s="157" t="s">
        <v>25</v>
      </c>
      <c r="E103" s="158">
        <v>33921</v>
      </c>
      <c r="F103" s="157"/>
      <c r="G103" s="207" t="s">
        <v>45</v>
      </c>
      <c r="H103" s="159" t="s">
        <v>17</v>
      </c>
      <c r="I103" s="157">
        <v>1</v>
      </c>
      <c r="J103" s="190"/>
      <c r="K103" s="64"/>
      <c r="L103" s="64"/>
      <c r="M103" s="64"/>
      <c r="N103" s="113">
        <v>44849</v>
      </c>
      <c r="O103" s="1"/>
    </row>
    <row r="104" spans="1:16" ht="13">
      <c r="A104" s="259">
        <v>1999003</v>
      </c>
      <c r="B104" s="162">
        <v>64</v>
      </c>
      <c r="C104" s="162"/>
      <c r="D104" s="162" t="s">
        <v>25</v>
      </c>
      <c r="E104" s="165">
        <v>36509</v>
      </c>
      <c r="F104" s="162"/>
      <c r="G104" s="208" t="s">
        <v>94</v>
      </c>
      <c r="H104" s="166" t="s">
        <v>17</v>
      </c>
      <c r="I104" s="162">
        <v>1</v>
      </c>
      <c r="J104" s="161"/>
      <c r="K104" s="57"/>
      <c r="L104" s="57"/>
      <c r="M104" s="57"/>
      <c r="N104" s="113">
        <v>44849</v>
      </c>
      <c r="O104" s="1"/>
    </row>
    <row r="105" spans="1:16" ht="13">
      <c r="A105" s="167">
        <v>1990009</v>
      </c>
      <c r="B105" s="162">
        <v>64</v>
      </c>
      <c r="C105" s="162"/>
      <c r="D105" s="162" t="s">
        <v>25</v>
      </c>
      <c r="E105" s="165">
        <v>32978</v>
      </c>
      <c r="F105" s="162"/>
      <c r="G105" s="208" t="s">
        <v>142</v>
      </c>
      <c r="H105" s="166" t="s">
        <v>17</v>
      </c>
      <c r="I105" s="162">
        <v>1</v>
      </c>
      <c r="J105" s="161"/>
      <c r="K105" s="57"/>
      <c r="L105" s="57"/>
      <c r="M105" s="57"/>
      <c r="N105" s="113">
        <v>44938</v>
      </c>
      <c r="O105" s="1"/>
    </row>
    <row r="106" spans="1:16" ht="13">
      <c r="A106" s="193">
        <v>1987007</v>
      </c>
      <c r="B106" s="161">
        <v>81</v>
      </c>
      <c r="C106" s="161"/>
      <c r="D106" s="161" t="s">
        <v>127</v>
      </c>
      <c r="E106" s="194">
        <v>31990</v>
      </c>
      <c r="F106" s="161"/>
      <c r="G106" s="120" t="s">
        <v>84</v>
      </c>
      <c r="H106" s="195" t="s">
        <v>17</v>
      </c>
      <c r="I106" s="162"/>
      <c r="J106" s="161">
        <v>1</v>
      </c>
      <c r="K106" s="57"/>
      <c r="L106" s="57"/>
      <c r="M106" s="57"/>
      <c r="N106" s="113">
        <v>44888</v>
      </c>
      <c r="O106" s="1"/>
    </row>
    <row r="107" spans="1:16" ht="13">
      <c r="A107" s="193">
        <v>1993006</v>
      </c>
      <c r="B107" s="161">
        <v>89</v>
      </c>
      <c r="C107" s="161"/>
      <c r="D107" s="161" t="s">
        <v>22</v>
      </c>
      <c r="E107" s="194">
        <v>34164</v>
      </c>
      <c r="F107" s="161"/>
      <c r="G107" s="211" t="s">
        <v>64</v>
      </c>
      <c r="H107" s="195" t="s">
        <v>17</v>
      </c>
      <c r="I107" s="162"/>
      <c r="J107" s="161">
        <v>1</v>
      </c>
      <c r="K107" s="57"/>
      <c r="L107" s="57"/>
      <c r="M107" s="57"/>
      <c r="N107" s="113">
        <v>45121</v>
      </c>
      <c r="O107" s="1"/>
    </row>
    <row r="108" spans="1:16">
      <c r="A108" s="88"/>
      <c r="B108" s="89"/>
      <c r="C108" s="89"/>
      <c r="D108" s="90"/>
      <c r="E108" s="91"/>
      <c r="F108" s="90"/>
      <c r="G108" s="92" t="s">
        <v>33</v>
      </c>
      <c r="H108" s="92" t="s">
        <v>17</v>
      </c>
      <c r="I108" s="93">
        <f>SUM(I102:I107)</f>
        <v>3</v>
      </c>
      <c r="J108" s="140"/>
      <c r="K108" s="94"/>
      <c r="L108" s="94"/>
      <c r="M108" s="94"/>
      <c r="N108" s="148"/>
      <c r="O108" s="1"/>
    </row>
    <row r="109" spans="1:16">
      <c r="A109" s="88"/>
      <c r="B109" s="89"/>
      <c r="C109" s="89"/>
      <c r="D109" s="90"/>
      <c r="E109" s="91"/>
      <c r="F109" s="90"/>
      <c r="G109" s="92" t="s">
        <v>36</v>
      </c>
      <c r="H109" s="92" t="s">
        <v>17</v>
      </c>
      <c r="I109" s="93"/>
      <c r="J109" s="140">
        <f>SUM(J102:J107)</f>
        <v>2</v>
      </c>
      <c r="K109" s="94"/>
      <c r="L109" s="94"/>
      <c r="M109" s="94"/>
      <c r="N109" s="148"/>
      <c r="O109" s="1"/>
      <c r="P109" t="s">
        <v>27</v>
      </c>
    </row>
    <row r="110" spans="1:16">
      <c r="A110" s="88"/>
      <c r="B110" s="89"/>
      <c r="C110" s="89"/>
      <c r="D110" s="90"/>
      <c r="E110" s="91"/>
      <c r="F110" s="90"/>
      <c r="G110" s="92" t="s">
        <v>34</v>
      </c>
      <c r="H110" s="92" t="s">
        <v>17</v>
      </c>
      <c r="I110" s="93"/>
      <c r="J110" s="140"/>
      <c r="K110" s="96">
        <f>SUM(I108,J109)</f>
        <v>5</v>
      </c>
      <c r="L110" s="94"/>
      <c r="M110" s="94"/>
      <c r="N110" s="148"/>
      <c r="O110" s="1"/>
    </row>
    <row r="111" spans="1:16">
      <c r="A111" s="72"/>
      <c r="B111" s="60"/>
      <c r="C111" s="60"/>
      <c r="D111" s="61"/>
      <c r="E111" s="84"/>
      <c r="F111" s="61"/>
      <c r="G111" s="62"/>
      <c r="H111" s="62"/>
      <c r="I111" s="132"/>
      <c r="J111" s="141"/>
      <c r="K111" s="64"/>
      <c r="L111" s="64"/>
      <c r="M111" s="64"/>
      <c r="N111" s="148"/>
      <c r="O111" s="1"/>
    </row>
    <row r="112" spans="1:16" ht="13">
      <c r="A112" s="260">
        <v>1993005</v>
      </c>
      <c r="B112" s="162">
        <v>64</v>
      </c>
      <c r="C112" s="162"/>
      <c r="D112" s="162" t="s">
        <v>25</v>
      </c>
      <c r="E112" s="165">
        <v>34222</v>
      </c>
      <c r="F112" s="162"/>
      <c r="G112" s="208" t="s">
        <v>153</v>
      </c>
      <c r="H112" s="166" t="s">
        <v>26</v>
      </c>
      <c r="I112" s="162">
        <v>1</v>
      </c>
      <c r="J112" s="161"/>
      <c r="K112" s="57"/>
      <c r="L112" s="57"/>
      <c r="M112" s="57"/>
      <c r="N112" s="113">
        <v>44822</v>
      </c>
      <c r="O112" s="1"/>
    </row>
    <row r="113" spans="1:15" ht="13">
      <c r="A113" s="261">
        <v>1991004</v>
      </c>
      <c r="B113" s="162">
        <v>64</v>
      </c>
      <c r="C113" s="162"/>
      <c r="D113" s="162" t="s">
        <v>25</v>
      </c>
      <c r="E113" s="165">
        <v>33443</v>
      </c>
      <c r="F113" s="162"/>
      <c r="G113" s="208" t="s">
        <v>99</v>
      </c>
      <c r="H113" s="166" t="s">
        <v>26</v>
      </c>
      <c r="I113" s="162">
        <v>1</v>
      </c>
      <c r="J113" s="161"/>
      <c r="K113" s="57"/>
      <c r="L113" s="57"/>
      <c r="M113" s="57"/>
      <c r="N113" s="113">
        <v>44822</v>
      </c>
      <c r="O113" s="1"/>
    </row>
    <row r="114" spans="1:15" ht="13">
      <c r="A114" s="261">
        <v>1992017</v>
      </c>
      <c r="B114" s="162">
        <v>71</v>
      </c>
      <c r="C114" s="162"/>
      <c r="D114" s="162" t="s">
        <v>25</v>
      </c>
      <c r="E114" s="165">
        <v>33776</v>
      </c>
      <c r="F114" s="162"/>
      <c r="G114" s="208" t="s">
        <v>154</v>
      </c>
      <c r="H114" s="166" t="s">
        <v>26</v>
      </c>
      <c r="I114" s="162">
        <v>1</v>
      </c>
      <c r="J114" s="161"/>
      <c r="K114" s="57"/>
      <c r="L114" s="57"/>
      <c r="M114" s="57"/>
      <c r="N114" s="113">
        <v>44828</v>
      </c>
      <c r="O114" s="1"/>
    </row>
    <row r="115" spans="1:15" ht="14" customHeight="1">
      <c r="A115" s="262">
        <v>1997004</v>
      </c>
      <c r="B115" s="162">
        <v>71</v>
      </c>
      <c r="C115" s="162"/>
      <c r="D115" s="162" t="s">
        <v>25</v>
      </c>
      <c r="E115" s="165">
        <v>35725</v>
      </c>
      <c r="F115" s="162"/>
      <c r="G115" s="208" t="s">
        <v>80</v>
      </c>
      <c r="H115" s="166" t="s">
        <v>26</v>
      </c>
      <c r="I115" s="162">
        <v>1</v>
      </c>
      <c r="J115" s="161"/>
      <c r="K115" s="57"/>
      <c r="L115" s="57"/>
      <c r="M115" s="57"/>
      <c r="N115" s="113">
        <v>44876</v>
      </c>
      <c r="O115" s="1"/>
    </row>
    <row r="116" spans="1:15" ht="14" customHeight="1">
      <c r="A116" s="262">
        <v>1991005</v>
      </c>
      <c r="B116" s="162">
        <v>71</v>
      </c>
      <c r="C116" s="162"/>
      <c r="D116" s="162" t="s">
        <v>25</v>
      </c>
      <c r="E116" s="165">
        <v>33479</v>
      </c>
      <c r="F116" s="162"/>
      <c r="G116" s="208" t="s">
        <v>155</v>
      </c>
      <c r="H116" s="166" t="s">
        <v>26</v>
      </c>
      <c r="I116" s="162">
        <v>1</v>
      </c>
      <c r="J116" s="161"/>
      <c r="K116" s="57"/>
      <c r="L116" s="57"/>
      <c r="M116" s="57"/>
      <c r="N116" s="113">
        <v>44941</v>
      </c>
      <c r="O116" s="1"/>
    </row>
    <row r="117" spans="1:15" ht="13">
      <c r="A117" s="260">
        <v>1999002</v>
      </c>
      <c r="B117" s="162">
        <v>76</v>
      </c>
      <c r="C117" s="162"/>
      <c r="D117" s="162" t="s">
        <v>25</v>
      </c>
      <c r="E117" s="165">
        <v>36401</v>
      </c>
      <c r="F117" s="162"/>
      <c r="G117" s="208" t="s">
        <v>156</v>
      </c>
      <c r="H117" s="166" t="s">
        <v>26</v>
      </c>
      <c r="I117" s="162">
        <v>1</v>
      </c>
      <c r="J117" s="161"/>
      <c r="K117" s="57"/>
      <c r="L117" s="57"/>
      <c r="M117" s="57"/>
      <c r="N117" s="113">
        <v>44794</v>
      </c>
      <c r="O117" s="1"/>
    </row>
    <row r="118" spans="1:15" ht="13">
      <c r="A118" s="260">
        <v>1989003</v>
      </c>
      <c r="B118" s="162">
        <v>71</v>
      </c>
      <c r="C118" s="162"/>
      <c r="D118" s="162" t="s">
        <v>25</v>
      </c>
      <c r="E118" s="165">
        <v>32509</v>
      </c>
      <c r="F118" s="162"/>
      <c r="G118" s="208" t="s">
        <v>57</v>
      </c>
      <c r="H118" s="166" t="s">
        <v>26</v>
      </c>
      <c r="I118" s="162">
        <v>1</v>
      </c>
      <c r="J118" s="161"/>
      <c r="K118" s="57"/>
      <c r="L118" s="57"/>
      <c r="M118" s="57"/>
      <c r="N118" s="113">
        <v>44794</v>
      </c>
      <c r="O118" s="1"/>
    </row>
    <row r="119" spans="1:15" ht="13">
      <c r="A119" s="260">
        <v>1991003</v>
      </c>
      <c r="B119" s="216" t="s">
        <v>87</v>
      </c>
      <c r="C119" s="162"/>
      <c r="D119" s="162" t="s">
        <v>25</v>
      </c>
      <c r="E119" s="165">
        <v>33418</v>
      </c>
      <c r="F119" s="162"/>
      <c r="G119" s="208" t="s">
        <v>176</v>
      </c>
      <c r="H119" s="166" t="s">
        <v>26</v>
      </c>
      <c r="I119" s="162">
        <v>1</v>
      </c>
      <c r="J119" s="161"/>
      <c r="K119" s="57"/>
      <c r="L119" s="57"/>
      <c r="M119" s="57"/>
      <c r="N119" s="113">
        <v>44934</v>
      </c>
      <c r="O119" s="1"/>
    </row>
    <row r="120" spans="1:15" ht="13">
      <c r="A120" s="263">
        <v>1991011</v>
      </c>
      <c r="B120" s="161">
        <v>73</v>
      </c>
      <c r="C120" s="161"/>
      <c r="D120" s="161" t="s">
        <v>22</v>
      </c>
      <c r="E120" s="194">
        <v>33342</v>
      </c>
      <c r="F120" s="161"/>
      <c r="G120" s="211" t="s">
        <v>38</v>
      </c>
      <c r="H120" s="195" t="s">
        <v>26</v>
      </c>
      <c r="I120" s="162"/>
      <c r="J120" s="161">
        <v>1</v>
      </c>
      <c r="K120" s="57"/>
      <c r="L120" s="57"/>
      <c r="M120" s="57"/>
      <c r="N120" s="113">
        <v>44829</v>
      </c>
      <c r="O120" s="1"/>
    </row>
    <row r="121" spans="1:15" ht="13">
      <c r="A121" s="263">
        <v>1996004</v>
      </c>
      <c r="B121" s="161">
        <v>81</v>
      </c>
      <c r="C121" s="161"/>
      <c r="D121" s="161" t="s">
        <v>22</v>
      </c>
      <c r="E121" s="194">
        <v>35283</v>
      </c>
      <c r="F121" s="161"/>
      <c r="G121" s="211" t="s">
        <v>66</v>
      </c>
      <c r="H121" s="195" t="s">
        <v>26</v>
      </c>
      <c r="I121" s="162"/>
      <c r="J121" s="161">
        <v>1</v>
      </c>
      <c r="K121" s="57"/>
      <c r="L121" s="57"/>
      <c r="M121" s="57"/>
      <c r="N121" s="113">
        <v>44848</v>
      </c>
      <c r="O121" s="1"/>
    </row>
    <row r="122" spans="1:15" ht="13">
      <c r="A122" s="264">
        <v>2003003</v>
      </c>
      <c r="B122" s="161">
        <v>89</v>
      </c>
      <c r="C122" s="161"/>
      <c r="D122" s="161" t="s">
        <v>23</v>
      </c>
      <c r="E122" s="194">
        <v>37967</v>
      </c>
      <c r="F122" s="161"/>
      <c r="G122" s="211" t="s">
        <v>157</v>
      </c>
      <c r="H122" s="195" t="s">
        <v>26</v>
      </c>
      <c r="I122" s="162"/>
      <c r="J122" s="161">
        <v>1</v>
      </c>
      <c r="K122" s="57"/>
      <c r="L122" s="57"/>
      <c r="M122" s="57"/>
      <c r="N122" s="113">
        <v>44933</v>
      </c>
      <c r="O122" s="1"/>
    </row>
    <row r="123" spans="1:15" ht="13">
      <c r="A123" s="263">
        <v>1992019</v>
      </c>
      <c r="B123" s="164">
        <v>109</v>
      </c>
      <c r="C123" s="254"/>
      <c r="D123" s="164" t="s">
        <v>22</v>
      </c>
      <c r="E123" s="255">
        <v>33892</v>
      </c>
      <c r="F123" s="164"/>
      <c r="G123" s="217" t="s">
        <v>67</v>
      </c>
      <c r="H123" s="199" t="s">
        <v>26</v>
      </c>
      <c r="I123" s="163"/>
      <c r="J123" s="164">
        <v>1</v>
      </c>
      <c r="K123" s="65"/>
      <c r="L123" s="65"/>
      <c r="M123" s="65"/>
      <c r="N123" s="113">
        <v>44822</v>
      </c>
      <c r="O123" s="1"/>
    </row>
    <row r="124" spans="1:15">
      <c r="A124" s="88"/>
      <c r="B124" s="89"/>
      <c r="C124" s="89"/>
      <c r="D124" s="90"/>
      <c r="E124" s="91"/>
      <c r="F124" s="90"/>
      <c r="G124" s="92" t="s">
        <v>33</v>
      </c>
      <c r="H124" s="92" t="s">
        <v>26</v>
      </c>
      <c r="I124" s="93">
        <f>SUM(I111:I123)</f>
        <v>8</v>
      </c>
      <c r="J124" s="140"/>
      <c r="K124" s="94"/>
      <c r="L124" s="94"/>
      <c r="M124" s="94"/>
      <c r="N124" s="148"/>
      <c r="O124" s="1"/>
    </row>
    <row r="125" spans="1:15">
      <c r="A125" s="88"/>
      <c r="B125" s="89"/>
      <c r="C125" s="89"/>
      <c r="D125" s="90"/>
      <c r="E125" s="91"/>
      <c r="F125" s="90"/>
      <c r="G125" s="92" t="s">
        <v>36</v>
      </c>
      <c r="H125" s="92" t="s">
        <v>26</v>
      </c>
      <c r="I125" s="93"/>
      <c r="J125" s="140">
        <f>SUM(J111:J123)</f>
        <v>4</v>
      </c>
      <c r="K125" s="94"/>
      <c r="L125" s="94"/>
      <c r="M125" s="94"/>
      <c r="N125" s="148"/>
      <c r="O125" s="1"/>
    </row>
    <row r="126" spans="1:15">
      <c r="A126" s="88"/>
      <c r="B126" s="89"/>
      <c r="C126" s="89"/>
      <c r="D126" s="90"/>
      <c r="E126" s="91"/>
      <c r="F126" s="90"/>
      <c r="G126" s="92" t="s">
        <v>34</v>
      </c>
      <c r="H126" s="92" t="s">
        <v>26</v>
      </c>
      <c r="I126" s="93"/>
      <c r="J126" s="140"/>
      <c r="K126" s="96">
        <f>SUM(I124,J125)</f>
        <v>12</v>
      </c>
      <c r="L126" s="94"/>
      <c r="M126" s="94"/>
      <c r="N126" s="148"/>
      <c r="O126" s="1"/>
    </row>
    <row r="127" spans="1:15">
      <c r="A127" s="72"/>
      <c r="B127" s="60"/>
      <c r="C127" s="60"/>
      <c r="D127" s="61"/>
      <c r="E127" s="84"/>
      <c r="F127" s="61"/>
      <c r="G127" s="62"/>
      <c r="H127" s="62"/>
      <c r="I127" s="132"/>
      <c r="J127" s="141"/>
      <c r="K127" s="64"/>
      <c r="L127" s="64"/>
      <c r="M127" s="64"/>
      <c r="N127" s="148"/>
      <c r="O127" s="1"/>
    </row>
    <row r="128" spans="1:15">
      <c r="A128" s="118">
        <v>1997007</v>
      </c>
      <c r="B128" s="161">
        <v>89</v>
      </c>
      <c r="C128" s="161"/>
      <c r="D128" s="161" t="s">
        <v>22</v>
      </c>
      <c r="E128" s="194">
        <v>35506</v>
      </c>
      <c r="F128" s="161"/>
      <c r="G128" s="211" t="s">
        <v>54</v>
      </c>
      <c r="H128" s="195" t="s">
        <v>82</v>
      </c>
      <c r="I128" s="162"/>
      <c r="J128" s="161">
        <v>1</v>
      </c>
      <c r="K128" s="57"/>
      <c r="L128" s="57"/>
      <c r="M128" s="57"/>
      <c r="N128" s="113">
        <v>44822</v>
      </c>
      <c r="O128" s="1"/>
    </row>
    <row r="129" spans="1:15">
      <c r="A129" s="114">
        <v>1999009</v>
      </c>
      <c r="B129" s="164">
        <v>89</v>
      </c>
      <c r="C129" s="164"/>
      <c r="D129" s="164" t="s">
        <v>22</v>
      </c>
      <c r="E129" s="198">
        <v>36192</v>
      </c>
      <c r="F129" s="164"/>
      <c r="G129" s="217" t="s">
        <v>160</v>
      </c>
      <c r="H129" s="199" t="s">
        <v>82</v>
      </c>
      <c r="I129" s="163"/>
      <c r="J129" s="164">
        <v>1</v>
      </c>
      <c r="K129" s="65"/>
      <c r="L129" s="65"/>
      <c r="M129" s="65"/>
      <c r="N129" s="113">
        <v>44917</v>
      </c>
      <c r="O129" s="1"/>
    </row>
    <row r="130" spans="1:15">
      <c r="A130" s="88"/>
      <c r="B130" s="89"/>
      <c r="C130" s="89"/>
      <c r="D130" s="90"/>
      <c r="E130" s="91"/>
      <c r="F130" s="90"/>
      <c r="G130" s="92" t="s">
        <v>33</v>
      </c>
      <c r="H130" s="92" t="s">
        <v>82</v>
      </c>
      <c r="I130" s="93">
        <f>SUM(I127:I129)</f>
        <v>0</v>
      </c>
      <c r="J130" s="140"/>
      <c r="K130" s="94"/>
      <c r="L130" s="94"/>
      <c r="M130" s="94"/>
      <c r="N130" s="148"/>
      <c r="O130" s="1"/>
    </row>
    <row r="131" spans="1:15">
      <c r="A131" s="88"/>
      <c r="B131" s="89"/>
      <c r="C131" s="89"/>
      <c r="D131" s="90"/>
      <c r="E131" s="91"/>
      <c r="F131" s="90"/>
      <c r="G131" s="92" t="s">
        <v>36</v>
      </c>
      <c r="H131" s="92" t="s">
        <v>82</v>
      </c>
      <c r="I131" s="93"/>
      <c r="J131" s="140">
        <f>SUM(J127:J129)</f>
        <v>2</v>
      </c>
      <c r="K131" s="94"/>
      <c r="L131" s="94"/>
      <c r="M131" s="94"/>
      <c r="N131" s="148"/>
      <c r="O131" s="1"/>
    </row>
    <row r="132" spans="1:15">
      <c r="A132" s="88"/>
      <c r="B132" s="89"/>
      <c r="C132" s="89"/>
      <c r="D132" s="90"/>
      <c r="E132" s="91"/>
      <c r="F132" s="90"/>
      <c r="G132" s="92" t="s">
        <v>34</v>
      </c>
      <c r="H132" s="92" t="s">
        <v>82</v>
      </c>
      <c r="I132" s="93"/>
      <c r="J132" s="140"/>
      <c r="K132" s="96">
        <f>SUM(I130,J131)</f>
        <v>2</v>
      </c>
      <c r="L132" s="94"/>
      <c r="M132" s="94"/>
      <c r="N132" s="148"/>
      <c r="O132" s="1"/>
    </row>
    <row r="133" spans="1:15">
      <c r="A133" s="73"/>
      <c r="B133" s="60"/>
      <c r="C133" s="60"/>
      <c r="D133" s="61"/>
      <c r="E133" s="84"/>
      <c r="F133" s="61"/>
      <c r="G133" s="62"/>
      <c r="H133" s="62"/>
      <c r="I133" s="132"/>
      <c r="J133" s="141"/>
      <c r="K133" s="64"/>
      <c r="L133" s="64"/>
      <c r="M133" s="64"/>
      <c r="N133" s="148"/>
      <c r="O133" s="1"/>
    </row>
    <row r="134" spans="1:15" ht="13">
      <c r="A134" s="167">
        <v>1989005</v>
      </c>
      <c r="B134" s="162">
        <v>64</v>
      </c>
      <c r="C134" s="162"/>
      <c r="D134" s="162" t="s">
        <v>25</v>
      </c>
      <c r="E134" s="165">
        <v>32737</v>
      </c>
      <c r="F134" s="162"/>
      <c r="G134" s="166" t="s">
        <v>37</v>
      </c>
      <c r="H134" s="166" t="s">
        <v>14</v>
      </c>
      <c r="I134" s="162">
        <v>1</v>
      </c>
      <c r="J134" s="161"/>
      <c r="K134" s="57"/>
      <c r="L134" s="57"/>
      <c r="M134" s="57"/>
      <c r="N134" s="113">
        <v>44843</v>
      </c>
      <c r="O134" s="1"/>
    </row>
    <row r="135" spans="1:15" ht="13">
      <c r="A135" s="167">
        <v>2004009</v>
      </c>
      <c r="B135" s="162">
        <v>76</v>
      </c>
      <c r="C135" s="162"/>
      <c r="D135" s="162" t="s">
        <v>24</v>
      </c>
      <c r="E135" s="165">
        <v>38060</v>
      </c>
      <c r="F135" s="162"/>
      <c r="G135" s="166" t="s">
        <v>171</v>
      </c>
      <c r="H135" s="166" t="s">
        <v>14</v>
      </c>
      <c r="I135" s="162">
        <v>1</v>
      </c>
      <c r="J135" s="161"/>
      <c r="K135" s="57"/>
      <c r="L135" s="57"/>
      <c r="M135" s="57"/>
      <c r="N135" s="113">
        <v>44905</v>
      </c>
      <c r="O135" s="1"/>
    </row>
    <row r="136" spans="1:15" ht="13">
      <c r="A136" s="167">
        <v>1988002</v>
      </c>
      <c r="B136" s="162">
        <v>71</v>
      </c>
      <c r="C136" s="162"/>
      <c r="D136" s="162" t="s">
        <v>125</v>
      </c>
      <c r="E136" s="165">
        <v>32315</v>
      </c>
      <c r="F136" s="162"/>
      <c r="G136" s="166" t="s">
        <v>135</v>
      </c>
      <c r="H136" s="166" t="s">
        <v>14</v>
      </c>
      <c r="I136" s="162">
        <v>1</v>
      </c>
      <c r="J136" s="161"/>
      <c r="K136" s="57"/>
      <c r="L136" s="57"/>
      <c r="M136" s="57"/>
      <c r="N136" s="113">
        <v>44905</v>
      </c>
      <c r="O136" s="1"/>
    </row>
    <row r="137" spans="1:15" ht="13">
      <c r="A137" s="167">
        <v>1992004</v>
      </c>
      <c r="B137" s="162">
        <v>71</v>
      </c>
      <c r="C137" s="162"/>
      <c r="D137" s="162" t="s">
        <v>25</v>
      </c>
      <c r="E137" s="165">
        <v>33735</v>
      </c>
      <c r="F137" s="162"/>
      <c r="G137" s="166" t="s">
        <v>136</v>
      </c>
      <c r="H137" s="166" t="s">
        <v>14</v>
      </c>
      <c r="I137" s="162">
        <v>1</v>
      </c>
      <c r="J137" s="161"/>
      <c r="K137" s="57"/>
      <c r="L137" s="57"/>
      <c r="M137" s="57"/>
      <c r="N137" s="113">
        <v>44843</v>
      </c>
      <c r="O137" s="1"/>
    </row>
    <row r="138" spans="1:15" ht="13">
      <c r="A138" s="168">
        <v>1992005</v>
      </c>
      <c r="B138" s="163">
        <v>81</v>
      </c>
      <c r="C138" s="163"/>
      <c r="D138" s="163" t="s">
        <v>25</v>
      </c>
      <c r="E138" s="205">
        <v>33918</v>
      </c>
      <c r="F138" s="163"/>
      <c r="G138" s="206" t="s">
        <v>59</v>
      </c>
      <c r="H138" s="206" t="s">
        <v>14</v>
      </c>
      <c r="I138" s="162">
        <v>1</v>
      </c>
      <c r="J138" s="161"/>
      <c r="K138" s="57"/>
      <c r="L138" s="57"/>
      <c r="M138" s="57"/>
      <c r="N138" s="113">
        <v>44905</v>
      </c>
      <c r="O138" s="1"/>
    </row>
    <row r="139" spans="1:15" ht="13">
      <c r="A139" s="182">
        <v>2006008</v>
      </c>
      <c r="B139" s="183" t="s">
        <v>137</v>
      </c>
      <c r="C139" s="184"/>
      <c r="D139" s="185" t="s">
        <v>85</v>
      </c>
      <c r="E139" s="186">
        <v>38922</v>
      </c>
      <c r="F139" s="187"/>
      <c r="G139" s="188" t="s">
        <v>138</v>
      </c>
      <c r="H139" s="188" t="s">
        <v>14</v>
      </c>
      <c r="I139" s="162"/>
      <c r="J139" s="161"/>
      <c r="K139" s="57"/>
      <c r="L139" s="57"/>
      <c r="M139" s="119">
        <v>1</v>
      </c>
      <c r="N139" s="113">
        <v>44878</v>
      </c>
      <c r="O139" s="1"/>
    </row>
    <row r="140" spans="1:15" ht="13">
      <c r="A140" s="189">
        <v>2006011</v>
      </c>
      <c r="B140" s="190">
        <v>73</v>
      </c>
      <c r="C140" s="190"/>
      <c r="D140" s="190" t="s">
        <v>85</v>
      </c>
      <c r="E140" s="191">
        <v>38896</v>
      </c>
      <c r="F140" s="190"/>
      <c r="G140" s="192" t="s">
        <v>124</v>
      </c>
      <c r="H140" s="192" t="s">
        <v>14</v>
      </c>
      <c r="I140" s="162"/>
      <c r="J140" s="161"/>
      <c r="K140" s="57"/>
      <c r="L140" s="57"/>
      <c r="M140" s="119">
        <v>1</v>
      </c>
      <c r="N140" s="113">
        <v>44878</v>
      </c>
      <c r="O140" s="1"/>
    </row>
    <row r="141" spans="1:15" ht="13">
      <c r="A141" s="193">
        <v>2004013</v>
      </c>
      <c r="B141" s="161">
        <v>81</v>
      </c>
      <c r="C141" s="161"/>
      <c r="D141" s="161" t="s">
        <v>23</v>
      </c>
      <c r="E141" s="194">
        <v>38067</v>
      </c>
      <c r="F141" s="161"/>
      <c r="G141" s="195" t="s">
        <v>175</v>
      </c>
      <c r="H141" s="195" t="s">
        <v>14</v>
      </c>
      <c r="I141" s="162"/>
      <c r="J141" s="161">
        <v>1</v>
      </c>
      <c r="K141" s="57"/>
      <c r="L141" s="57"/>
      <c r="M141" s="57"/>
      <c r="N141" s="113">
        <v>44878</v>
      </c>
      <c r="O141" s="1"/>
    </row>
    <row r="142" spans="1:15" ht="13">
      <c r="A142" s="196">
        <v>2001004</v>
      </c>
      <c r="B142" s="197" t="s">
        <v>60</v>
      </c>
      <c r="C142" s="197"/>
      <c r="D142" s="164" t="s">
        <v>22</v>
      </c>
      <c r="E142" s="198">
        <v>37061</v>
      </c>
      <c r="F142" s="164"/>
      <c r="G142" s="199" t="s">
        <v>65</v>
      </c>
      <c r="H142" s="199" t="s">
        <v>14</v>
      </c>
      <c r="I142" s="163"/>
      <c r="J142" s="164">
        <v>1</v>
      </c>
      <c r="K142" s="65"/>
      <c r="L142" s="65"/>
      <c r="M142" s="65"/>
      <c r="N142" s="113">
        <v>44905</v>
      </c>
      <c r="O142" s="1"/>
    </row>
    <row r="143" spans="1:15">
      <c r="A143" s="101"/>
      <c r="B143" s="89"/>
      <c r="C143" s="89"/>
      <c r="D143" s="90"/>
      <c r="E143" s="91"/>
      <c r="F143" s="90"/>
      <c r="G143" s="92" t="s">
        <v>33</v>
      </c>
      <c r="H143" s="92" t="s">
        <v>14</v>
      </c>
      <c r="I143" s="93">
        <f>SUM(I133:I142)</f>
        <v>5</v>
      </c>
      <c r="J143" s="140"/>
      <c r="K143" s="94"/>
      <c r="L143" s="93">
        <f>SUM(L133:L142)</f>
        <v>0</v>
      </c>
      <c r="M143" s="94"/>
      <c r="N143" s="148"/>
      <c r="O143" s="1"/>
    </row>
    <row r="144" spans="1:15">
      <c r="A144" s="101"/>
      <c r="B144" s="89"/>
      <c r="C144" s="89"/>
      <c r="D144" s="90"/>
      <c r="E144" s="91"/>
      <c r="F144" s="90"/>
      <c r="G144" s="92" t="s">
        <v>36</v>
      </c>
      <c r="H144" s="92" t="s">
        <v>14</v>
      </c>
      <c r="I144" s="93"/>
      <c r="J144" s="140">
        <f>SUM(J133:J142)</f>
        <v>2</v>
      </c>
      <c r="K144" s="94"/>
      <c r="L144" s="94"/>
      <c r="M144" s="140">
        <f>SUM(M133:M142)</f>
        <v>2</v>
      </c>
      <c r="N144" s="148"/>
      <c r="O144" s="1"/>
    </row>
    <row r="145" spans="1:15">
      <c r="A145" s="101"/>
      <c r="B145" s="89"/>
      <c r="C145" s="89"/>
      <c r="D145" s="90"/>
      <c r="E145" s="91"/>
      <c r="F145" s="90"/>
      <c r="G145" s="92" t="s">
        <v>34</v>
      </c>
      <c r="H145" s="92" t="s">
        <v>14</v>
      </c>
      <c r="I145" s="93"/>
      <c r="J145" s="140"/>
      <c r="K145" s="96">
        <f>SUM(I143,J144)</f>
        <v>7</v>
      </c>
      <c r="L145" s="94"/>
      <c r="M145" s="94"/>
      <c r="N145" s="148"/>
      <c r="O145" s="1"/>
    </row>
    <row r="146" spans="1:15" ht="19.25" customHeight="1">
      <c r="A146" s="73"/>
      <c r="B146" s="60"/>
      <c r="C146" s="60"/>
      <c r="D146" s="61"/>
      <c r="E146" s="84"/>
      <c r="F146" s="61"/>
      <c r="G146" s="62"/>
      <c r="H146" s="100"/>
      <c r="I146" s="132"/>
      <c r="J146" s="141"/>
      <c r="K146" s="64"/>
      <c r="L146" s="64"/>
      <c r="M146" s="64"/>
      <c r="N146" s="148"/>
      <c r="O146" s="1"/>
    </row>
    <row r="147" spans="1:15">
      <c r="A147" s="168">
        <v>2005004</v>
      </c>
      <c r="B147" s="133">
        <v>76</v>
      </c>
      <c r="C147" s="133"/>
      <c r="D147" s="133" t="s">
        <v>24</v>
      </c>
      <c r="E147" s="152">
        <v>38540</v>
      </c>
      <c r="F147" s="133"/>
      <c r="G147" s="153" t="s">
        <v>98</v>
      </c>
      <c r="H147" s="153" t="s">
        <v>68</v>
      </c>
      <c r="I147" s="133">
        <v>1</v>
      </c>
      <c r="J147" s="116"/>
      <c r="K147" s="117"/>
      <c r="L147" s="117"/>
      <c r="M147" s="117"/>
      <c r="N147" s="113">
        <v>44878</v>
      </c>
      <c r="O147" s="1"/>
    </row>
    <row r="148" spans="1:15">
      <c r="A148" s="101"/>
      <c r="B148" s="89"/>
      <c r="C148" s="89"/>
      <c r="D148" s="90"/>
      <c r="E148" s="91"/>
      <c r="F148" s="90"/>
      <c r="G148" s="92" t="s">
        <v>33</v>
      </c>
      <c r="H148" s="92" t="s">
        <v>68</v>
      </c>
      <c r="I148" s="93">
        <f>SUM(I147:I147)</f>
        <v>1</v>
      </c>
      <c r="J148" s="140"/>
      <c r="K148" s="94"/>
      <c r="L148" s="94"/>
      <c r="M148" s="94"/>
      <c r="N148" s="148"/>
      <c r="O148" s="1"/>
    </row>
    <row r="149" spans="1:15">
      <c r="A149" s="101"/>
      <c r="B149" s="89"/>
      <c r="C149" s="89"/>
      <c r="D149" s="90"/>
      <c r="E149" s="91"/>
      <c r="F149" s="90"/>
      <c r="G149" s="92" t="s">
        <v>36</v>
      </c>
      <c r="H149" s="92" t="s">
        <v>36</v>
      </c>
      <c r="I149" s="93"/>
      <c r="J149" s="140">
        <f>SUM(J147:J147)</f>
        <v>0</v>
      </c>
      <c r="K149" s="94"/>
      <c r="L149" s="94"/>
      <c r="M149" s="94"/>
      <c r="N149" s="148"/>
      <c r="O149" s="1"/>
    </row>
    <row r="150" spans="1:15">
      <c r="A150" s="101"/>
      <c r="B150" s="89"/>
      <c r="C150" s="89"/>
      <c r="D150" s="90"/>
      <c r="E150" s="91"/>
      <c r="F150" s="90"/>
      <c r="G150" s="92" t="s">
        <v>34</v>
      </c>
      <c r="H150" s="92" t="s">
        <v>68</v>
      </c>
      <c r="I150" s="93"/>
      <c r="J150" s="140"/>
      <c r="K150" s="96">
        <f>SUM(I148,J149)</f>
        <v>1</v>
      </c>
      <c r="L150" s="94"/>
      <c r="M150" s="94"/>
      <c r="N150" s="148"/>
      <c r="O150" s="1"/>
    </row>
    <row r="151" spans="1:15">
      <c r="A151" s="73"/>
      <c r="B151" s="60"/>
      <c r="C151" s="60"/>
      <c r="D151" s="61"/>
      <c r="E151" s="84"/>
      <c r="F151" s="61"/>
      <c r="G151" s="62"/>
      <c r="H151" s="62"/>
      <c r="I151" s="132"/>
      <c r="J151" s="141"/>
      <c r="K151" s="64"/>
      <c r="L151" s="64"/>
      <c r="M151" s="64"/>
      <c r="N151" s="148"/>
      <c r="O151" s="1"/>
    </row>
    <row r="152" spans="1:15" ht="13">
      <c r="A152" s="219">
        <v>1992002</v>
      </c>
      <c r="B152" s="216">
        <v>59</v>
      </c>
      <c r="C152" s="216"/>
      <c r="D152" s="162" t="s">
        <v>25</v>
      </c>
      <c r="E152" s="165">
        <v>33830</v>
      </c>
      <c r="F152" s="162"/>
      <c r="G152" s="166" t="s">
        <v>46</v>
      </c>
      <c r="H152" s="166" t="s">
        <v>29</v>
      </c>
      <c r="I152" s="162">
        <v>1</v>
      </c>
      <c r="J152" s="161"/>
      <c r="K152" s="57"/>
      <c r="L152" s="57"/>
      <c r="M152" s="57"/>
      <c r="N152" s="113">
        <v>44948</v>
      </c>
      <c r="O152" s="1"/>
    </row>
    <row r="153" spans="1:15" ht="13">
      <c r="A153" s="220">
        <v>2002001</v>
      </c>
      <c r="B153" s="161">
        <v>81</v>
      </c>
      <c r="C153" s="161"/>
      <c r="D153" s="161" t="s">
        <v>22</v>
      </c>
      <c r="E153" s="194">
        <v>37500</v>
      </c>
      <c r="F153" s="161"/>
      <c r="G153" s="195" t="s">
        <v>71</v>
      </c>
      <c r="H153" s="195" t="s">
        <v>29</v>
      </c>
      <c r="I153" s="162"/>
      <c r="J153" s="161">
        <v>1</v>
      </c>
      <c r="K153" s="57"/>
      <c r="L153" s="57"/>
      <c r="M153" s="57"/>
      <c r="N153" s="113">
        <v>44948</v>
      </c>
      <c r="O153" s="1"/>
    </row>
    <row r="154" spans="1:15" ht="13">
      <c r="A154" s="220">
        <v>1991002</v>
      </c>
      <c r="B154" s="218">
        <v>89</v>
      </c>
      <c r="C154" s="218"/>
      <c r="D154" s="161" t="s">
        <v>22</v>
      </c>
      <c r="E154" s="194">
        <v>33250</v>
      </c>
      <c r="F154" s="161"/>
      <c r="G154" s="195" t="s">
        <v>96</v>
      </c>
      <c r="H154" s="195" t="s">
        <v>29</v>
      </c>
      <c r="I154" s="162"/>
      <c r="J154" s="161">
        <v>1</v>
      </c>
      <c r="K154" s="57"/>
      <c r="L154" s="57"/>
      <c r="M154" s="57"/>
      <c r="N154" s="113">
        <v>44942</v>
      </c>
      <c r="O154" s="1"/>
    </row>
    <row r="155" spans="1:15" ht="13">
      <c r="A155" s="221">
        <v>1997001</v>
      </c>
      <c r="B155" s="218">
        <v>89</v>
      </c>
      <c r="C155" s="218"/>
      <c r="D155" s="161" t="s">
        <v>22</v>
      </c>
      <c r="E155" s="194">
        <v>35744</v>
      </c>
      <c r="F155" s="161"/>
      <c r="G155" s="195" t="s">
        <v>72</v>
      </c>
      <c r="H155" s="195" t="s">
        <v>29</v>
      </c>
      <c r="I155" s="162"/>
      <c r="J155" s="161">
        <v>1</v>
      </c>
      <c r="K155" s="57"/>
      <c r="L155" s="57"/>
      <c r="M155" s="57"/>
      <c r="N155" s="113">
        <v>44948</v>
      </c>
      <c r="O155" s="1"/>
    </row>
    <row r="156" spans="1:15" ht="13">
      <c r="A156" s="220">
        <v>1997002</v>
      </c>
      <c r="B156" s="161">
        <v>96</v>
      </c>
      <c r="C156" s="161"/>
      <c r="D156" s="161" t="s">
        <v>22</v>
      </c>
      <c r="E156" s="194">
        <v>35645</v>
      </c>
      <c r="F156" s="161"/>
      <c r="G156" s="267" t="s">
        <v>95</v>
      </c>
      <c r="H156" s="195" t="s">
        <v>29</v>
      </c>
      <c r="I156" s="162"/>
      <c r="J156" s="161">
        <v>1</v>
      </c>
      <c r="K156" s="57"/>
      <c r="L156" s="57"/>
      <c r="M156" s="57"/>
      <c r="N156" s="113">
        <v>44942</v>
      </c>
      <c r="O156" s="1"/>
    </row>
    <row r="157" spans="1:15">
      <c r="A157" s="101"/>
      <c r="B157" s="89"/>
      <c r="C157" s="89"/>
      <c r="D157" s="90"/>
      <c r="E157" s="91"/>
      <c r="F157" s="90"/>
      <c r="G157" s="92" t="s">
        <v>33</v>
      </c>
      <c r="H157" s="92" t="s">
        <v>29</v>
      </c>
      <c r="I157" s="93">
        <f>SUM(I151:I156)</f>
        <v>1</v>
      </c>
      <c r="J157" s="140"/>
      <c r="K157" s="94"/>
      <c r="L157" s="93">
        <f>SUM(L151:L156)</f>
        <v>0</v>
      </c>
      <c r="M157" s="94"/>
      <c r="N157" s="148"/>
      <c r="O157" s="1"/>
    </row>
    <row r="158" spans="1:15">
      <c r="A158" s="101"/>
      <c r="B158" s="89"/>
      <c r="C158" s="89"/>
      <c r="D158" s="90"/>
      <c r="E158" s="91"/>
      <c r="F158" s="90"/>
      <c r="G158" s="92" t="s">
        <v>36</v>
      </c>
      <c r="H158" s="92" t="s">
        <v>29</v>
      </c>
      <c r="I158" s="93"/>
      <c r="J158" s="140">
        <f>SUM(J151:J156)</f>
        <v>4</v>
      </c>
      <c r="K158" s="94"/>
      <c r="L158" s="94"/>
      <c r="M158" s="140">
        <f>SUM(M151:M156)</f>
        <v>0</v>
      </c>
      <c r="N158" s="148"/>
      <c r="O158" s="1"/>
    </row>
    <row r="159" spans="1:15">
      <c r="A159" s="101"/>
      <c r="B159" s="89"/>
      <c r="C159" s="89"/>
      <c r="D159" s="90"/>
      <c r="E159" s="91"/>
      <c r="F159" s="90"/>
      <c r="G159" s="92" t="s">
        <v>34</v>
      </c>
      <c r="H159" s="92" t="s">
        <v>29</v>
      </c>
      <c r="I159" s="93"/>
      <c r="J159" s="140"/>
      <c r="K159" s="96">
        <f>SUM(I157,J158)</f>
        <v>5</v>
      </c>
      <c r="L159" s="94"/>
      <c r="M159" s="94"/>
      <c r="N159" s="148"/>
      <c r="O159" s="1"/>
    </row>
    <row r="160" spans="1:15">
      <c r="A160" s="73"/>
      <c r="B160" s="60"/>
      <c r="C160" s="60"/>
      <c r="D160" s="61"/>
      <c r="E160" s="84"/>
      <c r="F160" s="61"/>
      <c r="G160" s="62"/>
      <c r="H160" s="62"/>
      <c r="I160" s="132"/>
      <c r="J160" s="141"/>
      <c r="K160" s="64"/>
      <c r="L160" s="64"/>
      <c r="M160" s="64"/>
      <c r="N160" s="148"/>
      <c r="O160" s="1"/>
    </row>
    <row r="161" spans="1:15" ht="13">
      <c r="A161" s="167">
        <v>1985010</v>
      </c>
      <c r="B161" s="216">
        <v>59</v>
      </c>
      <c r="C161" s="216"/>
      <c r="D161" s="162" t="s">
        <v>125</v>
      </c>
      <c r="E161" s="165">
        <v>31091</v>
      </c>
      <c r="F161" s="162"/>
      <c r="G161" s="166" t="s">
        <v>158</v>
      </c>
      <c r="H161" s="166" t="s">
        <v>21</v>
      </c>
      <c r="I161" s="162"/>
      <c r="J161" s="161"/>
      <c r="K161" s="57"/>
      <c r="L161" s="280">
        <v>1</v>
      </c>
      <c r="M161" s="119"/>
      <c r="N161" s="113">
        <v>44948</v>
      </c>
      <c r="O161" s="1"/>
    </row>
    <row r="162" spans="1:15" ht="13">
      <c r="A162" s="196">
        <v>2005008</v>
      </c>
      <c r="B162" s="197">
        <v>73</v>
      </c>
      <c r="C162" s="197"/>
      <c r="D162" s="164" t="s">
        <v>23</v>
      </c>
      <c r="E162" s="198">
        <v>38415</v>
      </c>
      <c r="F162" s="164"/>
      <c r="G162" s="199" t="s">
        <v>159</v>
      </c>
      <c r="H162" s="199" t="s">
        <v>21</v>
      </c>
      <c r="I162" s="163"/>
      <c r="J162" s="164">
        <v>1</v>
      </c>
      <c r="K162" s="65"/>
      <c r="L162" s="65"/>
      <c r="M162" s="65"/>
      <c r="N162" s="113">
        <v>44947</v>
      </c>
      <c r="O162" s="1"/>
    </row>
    <row r="163" spans="1:15">
      <c r="A163" s="101"/>
      <c r="B163" s="89"/>
      <c r="C163" s="89"/>
      <c r="D163" s="90"/>
      <c r="E163" s="91"/>
      <c r="F163" s="90"/>
      <c r="G163" s="92" t="s">
        <v>33</v>
      </c>
      <c r="H163" s="92" t="s">
        <v>21</v>
      </c>
      <c r="I163" s="93">
        <f>SUM(I161:I162)</f>
        <v>0</v>
      </c>
      <c r="J163" s="140"/>
      <c r="K163" s="94"/>
      <c r="L163" s="93">
        <f>SUM(L161:L162)</f>
        <v>1</v>
      </c>
      <c r="M163" s="94"/>
      <c r="N163" s="148"/>
      <c r="O163" s="1"/>
    </row>
    <row r="164" spans="1:15">
      <c r="A164" s="101"/>
      <c r="B164" s="89"/>
      <c r="C164" s="89"/>
      <c r="D164" s="90"/>
      <c r="E164" s="91"/>
      <c r="F164" s="90"/>
      <c r="G164" s="92" t="s">
        <v>36</v>
      </c>
      <c r="H164" s="92" t="s">
        <v>21</v>
      </c>
      <c r="I164" s="93"/>
      <c r="J164" s="140">
        <f>SUM(J161:J162)</f>
        <v>1</v>
      </c>
      <c r="K164" s="94"/>
      <c r="L164" s="94"/>
      <c r="M164" s="140">
        <f>SUM(M161:M162)</f>
        <v>0</v>
      </c>
      <c r="N164" s="148"/>
      <c r="O164" s="1"/>
    </row>
    <row r="165" spans="1:15">
      <c r="A165" s="101"/>
      <c r="B165" s="89"/>
      <c r="C165" s="89"/>
      <c r="D165" s="90"/>
      <c r="E165" s="91"/>
      <c r="F165" s="90"/>
      <c r="G165" s="92" t="s">
        <v>34</v>
      </c>
      <c r="H165" s="92" t="s">
        <v>21</v>
      </c>
      <c r="I165" s="93"/>
      <c r="J165" s="140"/>
      <c r="K165" s="96">
        <f>SUM(I163,J164)</f>
        <v>1</v>
      </c>
      <c r="L165" s="94"/>
      <c r="M165" s="94"/>
      <c r="N165" s="148"/>
      <c r="O165" s="1"/>
    </row>
    <row r="166" spans="1:15">
      <c r="A166" s="73"/>
      <c r="B166" s="60"/>
      <c r="C166" s="60"/>
      <c r="D166" s="61"/>
      <c r="E166" s="84"/>
      <c r="F166" s="61"/>
      <c r="G166" s="62"/>
      <c r="H166" s="62"/>
      <c r="I166" s="132"/>
      <c r="J166" s="141"/>
      <c r="K166" s="64"/>
      <c r="L166" s="64"/>
      <c r="M166" s="64"/>
      <c r="N166" s="148"/>
      <c r="O166" s="1"/>
    </row>
    <row r="167" spans="1:15">
      <c r="A167" s="154">
        <v>2002005</v>
      </c>
      <c r="B167" s="162">
        <v>76</v>
      </c>
      <c r="C167" s="162"/>
      <c r="D167" s="162" t="s">
        <v>25</v>
      </c>
      <c r="E167" s="165">
        <v>37485</v>
      </c>
      <c r="F167" s="162"/>
      <c r="G167" s="166" t="s">
        <v>101</v>
      </c>
      <c r="H167" s="166" t="s">
        <v>15</v>
      </c>
      <c r="I167" s="162"/>
      <c r="J167" s="161"/>
      <c r="K167" s="119"/>
      <c r="L167" s="280">
        <v>1</v>
      </c>
      <c r="M167" s="119"/>
      <c r="N167" s="113">
        <v>44912</v>
      </c>
      <c r="O167" s="1"/>
    </row>
    <row r="168" spans="1:15">
      <c r="A168" s="114">
        <v>1989010</v>
      </c>
      <c r="B168" s="197" t="s">
        <v>60</v>
      </c>
      <c r="C168" s="197"/>
      <c r="D168" s="164" t="s">
        <v>22</v>
      </c>
      <c r="E168" s="198">
        <v>32866</v>
      </c>
      <c r="F168" s="164"/>
      <c r="G168" s="199" t="s">
        <v>28</v>
      </c>
      <c r="H168" s="199" t="s">
        <v>15</v>
      </c>
      <c r="I168" s="163"/>
      <c r="J168" s="164"/>
      <c r="K168" s="117"/>
      <c r="L168" s="117"/>
      <c r="M168" s="117">
        <v>1</v>
      </c>
      <c r="N168" s="113">
        <v>44910</v>
      </c>
      <c r="O168" s="1"/>
    </row>
    <row r="169" spans="1:15">
      <c r="A169" s="101"/>
      <c r="B169" s="89"/>
      <c r="C169" s="89"/>
      <c r="D169" s="90"/>
      <c r="E169" s="91"/>
      <c r="F169" s="90"/>
      <c r="G169" s="92" t="s">
        <v>33</v>
      </c>
      <c r="H169" s="92" t="s">
        <v>15</v>
      </c>
      <c r="I169" s="93">
        <f>SUM(I167:I168)</f>
        <v>0</v>
      </c>
      <c r="J169" s="140"/>
      <c r="K169" s="94"/>
      <c r="L169" s="93">
        <f>SUM(L167:L168)</f>
        <v>1</v>
      </c>
      <c r="M169" s="94"/>
      <c r="N169" s="148"/>
      <c r="O169" s="1"/>
    </row>
    <row r="170" spans="1:15">
      <c r="A170" s="101"/>
      <c r="B170" s="89"/>
      <c r="C170" s="89"/>
      <c r="D170" s="90"/>
      <c r="E170" s="91"/>
      <c r="F170" s="90"/>
      <c r="G170" s="92" t="s">
        <v>36</v>
      </c>
      <c r="H170" s="92" t="s">
        <v>15</v>
      </c>
      <c r="I170" s="93"/>
      <c r="J170" s="140">
        <f>SUM(J167:J168)</f>
        <v>0</v>
      </c>
      <c r="K170" s="94"/>
      <c r="L170" s="94"/>
      <c r="M170" s="140">
        <f>SUM(M167:M168)</f>
        <v>1</v>
      </c>
      <c r="N170" s="148"/>
      <c r="O170" s="1"/>
    </row>
    <row r="171" spans="1:15">
      <c r="A171" s="101"/>
      <c r="B171" s="89"/>
      <c r="C171" s="89"/>
      <c r="D171" s="90"/>
      <c r="E171" s="91"/>
      <c r="F171" s="90"/>
      <c r="G171" s="92" t="s">
        <v>34</v>
      </c>
      <c r="H171" s="92" t="s">
        <v>15</v>
      </c>
      <c r="I171" s="93"/>
      <c r="J171" s="140"/>
      <c r="K171" s="96">
        <f>SUM(I169,J170)</f>
        <v>0</v>
      </c>
      <c r="L171" s="94"/>
      <c r="M171" s="94"/>
      <c r="N171" s="148"/>
      <c r="O171" s="1"/>
    </row>
    <row r="172" spans="1:15">
      <c r="A172" s="73"/>
      <c r="B172" s="60"/>
      <c r="C172" s="60"/>
      <c r="D172" s="61"/>
      <c r="E172" s="84"/>
      <c r="F172" s="61"/>
      <c r="G172" s="62"/>
      <c r="H172" s="62"/>
      <c r="I172" s="132"/>
      <c r="J172" s="141"/>
      <c r="K172" s="64"/>
      <c r="L172" s="64"/>
      <c r="M172" s="64"/>
      <c r="N172" s="148"/>
      <c r="O172" s="1"/>
    </row>
    <row r="173" spans="1:15" ht="13">
      <c r="A173" s="193">
        <v>1993019</v>
      </c>
      <c r="B173" s="161">
        <v>96</v>
      </c>
      <c r="C173" s="161"/>
      <c r="D173" s="161" t="s">
        <v>22</v>
      </c>
      <c r="E173" s="194">
        <v>34330</v>
      </c>
      <c r="F173" s="161"/>
      <c r="G173" s="195" t="s">
        <v>40</v>
      </c>
      <c r="H173" s="195" t="s">
        <v>16</v>
      </c>
      <c r="I173" s="162"/>
      <c r="J173" s="161">
        <v>1</v>
      </c>
      <c r="K173" s="57"/>
      <c r="L173" s="57"/>
      <c r="M173" s="57"/>
      <c r="N173" s="113">
        <v>44941</v>
      </c>
      <c r="O173" s="1"/>
    </row>
    <row r="174" spans="1:15" ht="13">
      <c r="A174" s="193">
        <v>1988009</v>
      </c>
      <c r="B174" s="161">
        <v>109</v>
      </c>
      <c r="C174" s="161"/>
      <c r="D174" s="161" t="s">
        <v>127</v>
      </c>
      <c r="E174" s="194">
        <v>32442</v>
      </c>
      <c r="F174" s="161"/>
      <c r="G174" s="195" t="s">
        <v>73</v>
      </c>
      <c r="H174" s="195" t="s">
        <v>16</v>
      </c>
      <c r="I174" s="162"/>
      <c r="J174" s="161">
        <v>1</v>
      </c>
      <c r="K174" s="57"/>
      <c r="L174" s="57"/>
      <c r="M174" s="57"/>
      <c r="N174" s="113">
        <v>44948</v>
      </c>
      <c r="O174" s="1"/>
    </row>
    <row r="175" spans="1:15" ht="13">
      <c r="A175" s="196">
        <v>1991016</v>
      </c>
      <c r="B175" s="197">
        <v>109</v>
      </c>
      <c r="C175" s="197"/>
      <c r="D175" s="164" t="s">
        <v>22</v>
      </c>
      <c r="E175" s="198">
        <v>33559</v>
      </c>
      <c r="F175" s="164"/>
      <c r="G175" s="199" t="s">
        <v>55</v>
      </c>
      <c r="H175" s="199" t="s">
        <v>16</v>
      </c>
      <c r="I175" s="163"/>
      <c r="J175" s="164">
        <v>1</v>
      </c>
      <c r="K175" s="65"/>
      <c r="L175" s="65"/>
      <c r="M175" s="65"/>
      <c r="N175" s="113">
        <v>44923</v>
      </c>
      <c r="O175" s="1"/>
    </row>
    <row r="176" spans="1:15" ht="13">
      <c r="A176" s="193">
        <v>2002007</v>
      </c>
      <c r="B176" s="218" t="s">
        <v>60</v>
      </c>
      <c r="C176" s="161"/>
      <c r="D176" s="161" t="s">
        <v>22</v>
      </c>
      <c r="E176" s="194">
        <v>37350</v>
      </c>
      <c r="F176" s="161"/>
      <c r="G176" s="195" t="s">
        <v>169</v>
      </c>
      <c r="H176" s="195" t="s">
        <v>16</v>
      </c>
      <c r="I176" s="162"/>
      <c r="J176" s="161">
        <v>1</v>
      </c>
      <c r="K176" s="57"/>
      <c r="L176" s="57"/>
      <c r="M176" s="57"/>
      <c r="N176" s="113">
        <v>44948</v>
      </c>
      <c r="O176" s="1"/>
    </row>
    <row r="177" spans="1:16">
      <c r="A177" s="101"/>
      <c r="B177" s="97"/>
      <c r="C177" s="97"/>
      <c r="D177" s="98"/>
      <c r="E177" s="99"/>
      <c r="F177" s="98"/>
      <c r="G177" s="92" t="s">
        <v>33</v>
      </c>
      <c r="H177" s="92" t="s">
        <v>16</v>
      </c>
      <c r="I177" s="93">
        <f>SUM(I172:I176)</f>
        <v>0</v>
      </c>
      <c r="J177" s="144"/>
      <c r="K177" s="94"/>
      <c r="L177" s="94"/>
      <c r="M177" s="94"/>
      <c r="N177" s="148"/>
      <c r="O177" s="1"/>
    </row>
    <row r="178" spans="1:16">
      <c r="A178" s="101"/>
      <c r="B178" s="89"/>
      <c r="C178" s="89"/>
      <c r="D178" s="90"/>
      <c r="E178" s="91"/>
      <c r="F178" s="90"/>
      <c r="G178" s="92" t="s">
        <v>36</v>
      </c>
      <c r="H178" s="92" t="s">
        <v>16</v>
      </c>
      <c r="I178" s="93"/>
      <c r="J178" s="140">
        <f>SUM(J172:J176)</f>
        <v>4</v>
      </c>
      <c r="K178" s="94"/>
      <c r="L178" s="94"/>
      <c r="M178" s="94"/>
      <c r="N178" s="148"/>
      <c r="O178" s="1"/>
    </row>
    <row r="179" spans="1:16">
      <c r="A179" s="101"/>
      <c r="B179" s="89"/>
      <c r="C179" s="89"/>
      <c r="D179" s="90"/>
      <c r="E179" s="91"/>
      <c r="F179" s="90"/>
      <c r="G179" s="92" t="s">
        <v>34</v>
      </c>
      <c r="H179" s="92" t="s">
        <v>16</v>
      </c>
      <c r="I179" s="93"/>
      <c r="J179" s="140"/>
      <c r="K179" s="96">
        <f>SUM(I177,J178)</f>
        <v>4</v>
      </c>
      <c r="L179" s="94"/>
      <c r="M179" s="94"/>
      <c r="N179" s="148"/>
      <c r="O179" s="1"/>
    </row>
    <row r="180" spans="1:16">
      <c r="A180" s="73"/>
      <c r="B180" s="60"/>
      <c r="C180" s="60"/>
      <c r="D180" s="61"/>
      <c r="E180" s="84"/>
      <c r="F180" s="61"/>
      <c r="G180" s="62"/>
      <c r="H180" s="62"/>
      <c r="I180" s="132"/>
      <c r="J180" s="141"/>
      <c r="K180" s="64"/>
      <c r="L180" s="64"/>
      <c r="M180" s="64"/>
      <c r="N180" s="148"/>
      <c r="O180" s="1"/>
    </row>
    <row r="181" spans="1:16" ht="13">
      <c r="A181" s="265">
        <v>2000016</v>
      </c>
      <c r="B181" s="201">
        <v>71</v>
      </c>
      <c r="C181" s="201"/>
      <c r="D181" s="202" t="s">
        <v>25</v>
      </c>
      <c r="E181" s="203">
        <v>36628</v>
      </c>
      <c r="F181" s="202"/>
      <c r="G181" s="204" t="s">
        <v>139</v>
      </c>
      <c r="H181" s="204" t="s">
        <v>178</v>
      </c>
      <c r="I181" s="135">
        <v>1</v>
      </c>
      <c r="J181" s="143"/>
      <c r="K181" s="70"/>
      <c r="L181" s="70"/>
      <c r="M181" s="70"/>
      <c r="N181" s="113">
        <v>44948</v>
      </c>
      <c r="O181" s="1"/>
    </row>
    <row r="182" spans="1:16" ht="13">
      <c r="A182" s="196">
        <v>1996015</v>
      </c>
      <c r="B182" s="197">
        <v>73</v>
      </c>
      <c r="C182" s="197"/>
      <c r="D182" s="164" t="s">
        <v>22</v>
      </c>
      <c r="E182" s="198">
        <v>35172</v>
      </c>
      <c r="F182" s="164"/>
      <c r="G182" s="199" t="s">
        <v>97</v>
      </c>
      <c r="H182" s="199" t="s">
        <v>178</v>
      </c>
      <c r="I182" s="133"/>
      <c r="J182" s="116">
        <v>1</v>
      </c>
      <c r="K182" s="65"/>
      <c r="L182" s="65"/>
      <c r="M182" s="65"/>
      <c r="N182" s="113">
        <v>44948</v>
      </c>
      <c r="O182" s="1"/>
    </row>
    <row r="183" spans="1:16">
      <c r="A183" s="101"/>
      <c r="B183" s="97"/>
      <c r="C183" s="97"/>
      <c r="D183" s="98"/>
      <c r="E183" s="99"/>
      <c r="F183" s="98"/>
      <c r="G183" s="92" t="s">
        <v>33</v>
      </c>
      <c r="H183" s="102"/>
      <c r="I183" s="93">
        <f>SUM(I180:I182)</f>
        <v>1</v>
      </c>
      <c r="J183" s="144"/>
      <c r="K183" s="94"/>
      <c r="L183" s="94"/>
      <c r="M183" s="94"/>
      <c r="N183" s="148"/>
      <c r="O183" s="1"/>
    </row>
    <row r="184" spans="1:16">
      <c r="A184" s="101"/>
      <c r="B184" s="95"/>
      <c r="C184" s="95"/>
      <c r="D184" s="90"/>
      <c r="E184" s="91"/>
      <c r="F184" s="90"/>
      <c r="G184" s="92" t="s">
        <v>36</v>
      </c>
      <c r="H184" s="92" t="s">
        <v>140</v>
      </c>
      <c r="I184" s="93"/>
      <c r="J184" s="140">
        <f>SUM(J180:J182)</f>
        <v>1</v>
      </c>
      <c r="K184" s="89"/>
      <c r="L184" s="89"/>
      <c r="M184" s="89"/>
      <c r="N184" s="148"/>
      <c r="O184" s="1"/>
    </row>
    <row r="185" spans="1:16">
      <c r="A185" s="101"/>
      <c r="B185" s="95"/>
      <c r="C185" s="95"/>
      <c r="D185" s="90"/>
      <c r="E185" s="91"/>
      <c r="F185" s="90"/>
      <c r="G185" s="92" t="s">
        <v>34</v>
      </c>
      <c r="H185" s="92" t="s">
        <v>141</v>
      </c>
      <c r="I185" s="93"/>
      <c r="J185" s="140"/>
      <c r="K185" s="96">
        <f>SUM(I183,J184)</f>
        <v>2</v>
      </c>
      <c r="L185" s="89"/>
      <c r="M185" s="89"/>
      <c r="N185" s="148"/>
      <c r="O185" s="1"/>
    </row>
    <row r="186" spans="1:16">
      <c r="A186" s="75"/>
      <c r="B186" s="69"/>
      <c r="C186" s="69"/>
      <c r="D186" s="69"/>
      <c r="E186" s="129"/>
      <c r="F186" s="69"/>
      <c r="G186" s="69"/>
      <c r="H186" s="69"/>
      <c r="I186" s="135"/>
      <c r="J186" s="143"/>
      <c r="K186" s="67"/>
      <c r="L186" s="67"/>
      <c r="M186" s="67"/>
      <c r="N186" s="148"/>
      <c r="O186" s="1"/>
    </row>
    <row r="187" spans="1:16">
      <c r="A187" s="101"/>
      <c r="B187" s="92" t="s">
        <v>35</v>
      </c>
      <c r="C187" s="92"/>
      <c r="D187" s="92"/>
      <c r="E187" s="130"/>
      <c r="F187" s="92"/>
      <c r="G187" s="92" t="s">
        <v>33</v>
      </c>
      <c r="H187" s="92"/>
      <c r="I187" s="93">
        <f>SUM(I11,I19,I25,I32,I39,I44,I51,I60,I70,I79,I92,I99,I108,I124,I130,I143,I148,I157,I163,I169,I177,I183)</f>
        <v>44</v>
      </c>
      <c r="J187" s="140"/>
      <c r="K187" s="89"/>
      <c r="L187" s="93">
        <f>SUM(L11,L19,L25,L32,L39,L44,L51,L60,L70,L79,L92,L99,L108,L124,L130,L143,L148,L157,L163,L169,L177,L183)</f>
        <v>3</v>
      </c>
      <c r="M187" s="89"/>
      <c r="N187" s="148" t="s">
        <v>27</v>
      </c>
      <c r="O187" s="1"/>
    </row>
    <row r="188" spans="1:16">
      <c r="A188" s="101"/>
      <c r="B188" s="92" t="s">
        <v>35</v>
      </c>
      <c r="C188" s="92"/>
      <c r="D188" s="92"/>
      <c r="E188" s="130"/>
      <c r="F188" s="92"/>
      <c r="G188" s="92" t="s">
        <v>36</v>
      </c>
      <c r="H188" s="92"/>
      <c r="I188" s="93"/>
      <c r="J188" s="140">
        <f>SUM(J12,J20,J26,J33,J40,J45,J52,J61,J66,J71,J80,J93,J100,J109,J125,J131,J144,J149,J158,J164,J170,J178,J184)</f>
        <v>40</v>
      </c>
      <c r="K188" s="89"/>
      <c r="L188" s="89"/>
      <c r="M188" s="140">
        <f>SUM(M12,M20,M26,M33,M40,M45,M52,M61,M66,M71,M80,M93,M100,M109,M125,M131,M144,M149,M158,M164,M170,M178,M184)</f>
        <v>3</v>
      </c>
      <c r="N188" s="148"/>
      <c r="O188" s="1"/>
    </row>
    <row r="189" spans="1:16">
      <c r="A189" s="101"/>
      <c r="B189" s="92" t="s">
        <v>35</v>
      </c>
      <c r="C189" s="92"/>
      <c r="D189" s="92"/>
      <c r="E189" s="130"/>
      <c r="F189" s="92"/>
      <c r="G189" s="92" t="s">
        <v>34</v>
      </c>
      <c r="H189" s="92"/>
      <c r="I189" s="93"/>
      <c r="J189" s="140"/>
      <c r="K189" s="96">
        <f>SUM(I187,J188)</f>
        <v>84</v>
      </c>
      <c r="L189" s="89"/>
      <c r="M189" s="89"/>
      <c r="N189" s="148" t="s">
        <v>27</v>
      </c>
      <c r="O189" s="1" t="s">
        <v>27</v>
      </c>
    </row>
    <row r="190" spans="1:16">
      <c r="O190" t="s">
        <v>27</v>
      </c>
    </row>
    <row r="191" spans="1:16">
      <c r="P191" t="s">
        <v>27</v>
      </c>
    </row>
    <row r="193" spans="14:14">
      <c r="N193" s="149" t="s">
        <v>27</v>
      </c>
    </row>
    <row r="194" spans="14:14">
      <c r="N194" s="149" t="s">
        <v>27</v>
      </c>
    </row>
  </sheetData>
  <mergeCells count="9">
    <mergeCell ref="A2:A3"/>
    <mergeCell ref="E2:E3"/>
    <mergeCell ref="I2:K2"/>
    <mergeCell ref="L2:M2"/>
    <mergeCell ref="C2:C3"/>
    <mergeCell ref="D2:D3"/>
    <mergeCell ref="G2:G3"/>
    <mergeCell ref="B2:B3"/>
    <mergeCell ref="H2:H3"/>
  </mergeCells>
  <phoneticPr fontId="1" type="noConversion"/>
  <dataValidations disablePrompts="1" count="2">
    <dataValidation type="list" allowBlank="1" showInputMessage="1" showErrorMessage="1" errorTitle="Feil_i_kategori" error="Feil verdi i kategori" sqref="D29:D31 D139 D23:D24" xr:uid="{71A35382-8B7D-4D09-AEB9-75D31640E69B}">
      <formula1>"UM,JM,SM,UK,JK,SK,M35,M40,M45,M50,M55,M60,M65,M70,M75,M80,M85,M90,K35,K40,K45,K50,K55,K60,K65,K70,K75,K80,K85,K90"</formula1>
    </dataValidation>
    <dataValidation type="list" allowBlank="1" showInputMessage="1" showErrorMessage="1" errorTitle="Feil_i_vektklasse" error="Feil verdi i vektklasse" sqref="B29:B31 B139 B23:B24" xr:uid="{BDB1323C-803A-467E-8804-33E465A1EFB6}">
      <formula1>"40,45,49,55,59,64,71,76,81,+81,87,+87,49,55,61,67,73,81,89,96,102,+102,109,+109"</formula1>
    </dataValidation>
  </dataValidations>
  <pageMargins left="0.78740157499999996" right="0.78740157499999996" top="0.984251969" bottom="0.984251969" header="0.5" footer="0.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11"/>
  <sheetViews>
    <sheetView tabSelected="1" topLeftCell="A12" zoomScaleNormal="100" zoomScaleSheetLayoutView="70" zoomScalePageLayoutView="110" workbookViewId="0">
      <selection activeCell="S22" sqref="S22"/>
    </sheetView>
  </sheetViews>
  <sheetFormatPr baseColWidth="10" defaultColWidth="11.5" defaultRowHeight="13"/>
  <cols>
    <col min="1" max="1" width="10.1640625" style="277" customWidth="1"/>
    <col min="2" max="2" width="6.33203125" style="275" customWidth="1"/>
    <col min="3" max="3" width="8.6640625" customWidth="1"/>
    <col min="4" max="4" width="6.33203125" customWidth="1"/>
    <col min="5" max="5" width="10.5" customWidth="1"/>
    <col min="6" max="6" width="3.83203125" style="24" customWidth="1"/>
    <col min="7" max="7" width="24.83203125" customWidth="1"/>
    <col min="8" max="8" width="20.5" customWidth="1"/>
    <col min="9" max="13" width="7.1640625" customWidth="1"/>
    <col min="14" max="14" width="7.1640625" style="33" customWidth="1"/>
    <col min="15" max="15" width="12.33203125" customWidth="1"/>
  </cols>
  <sheetData>
    <row r="1" spans="1:23" ht="25">
      <c r="B1" s="292" t="s">
        <v>103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4"/>
      <c r="O1" s="2"/>
      <c r="P1" s="3"/>
      <c r="Q1" s="4"/>
      <c r="R1" s="4"/>
      <c r="S1" s="4"/>
      <c r="T1" s="4"/>
      <c r="U1" s="4"/>
      <c r="V1" s="4"/>
      <c r="W1" s="4"/>
    </row>
    <row r="2" spans="1:23" ht="16">
      <c r="A2" s="296" t="s">
        <v>109</v>
      </c>
      <c r="B2" s="268" t="s">
        <v>0</v>
      </c>
      <c r="C2" s="46" t="s">
        <v>1</v>
      </c>
      <c r="D2" s="47" t="s">
        <v>10</v>
      </c>
      <c r="E2" s="46" t="s">
        <v>2</v>
      </c>
      <c r="F2" s="48" t="s">
        <v>12</v>
      </c>
      <c r="G2" s="46" t="s">
        <v>3</v>
      </c>
      <c r="H2" s="46" t="s">
        <v>4</v>
      </c>
      <c r="I2" s="46"/>
      <c r="J2" s="49" t="s">
        <v>5</v>
      </c>
      <c r="K2" s="49"/>
      <c r="L2" s="46"/>
      <c r="M2" s="49" t="s">
        <v>6</v>
      </c>
      <c r="N2" s="50"/>
      <c r="O2" s="25"/>
      <c r="P2" s="5"/>
      <c r="Q2" s="6"/>
      <c r="R2" s="6"/>
      <c r="S2" s="6"/>
      <c r="T2" s="6"/>
      <c r="U2" s="6"/>
      <c r="V2" s="6"/>
      <c r="W2" s="6"/>
    </row>
    <row r="3" spans="1:23">
      <c r="A3" s="296"/>
      <c r="B3" s="269" t="s">
        <v>7</v>
      </c>
      <c r="C3" s="51" t="s">
        <v>8</v>
      </c>
      <c r="D3" s="52" t="s">
        <v>11</v>
      </c>
      <c r="E3" s="51" t="s">
        <v>9</v>
      </c>
      <c r="F3" s="53" t="s">
        <v>13</v>
      </c>
      <c r="G3" s="51"/>
      <c r="H3" s="51"/>
      <c r="I3" s="54">
        <v>1</v>
      </c>
      <c r="J3" s="55">
        <v>2</v>
      </c>
      <c r="K3" s="56">
        <v>3</v>
      </c>
      <c r="L3" s="54">
        <v>1</v>
      </c>
      <c r="M3" s="55">
        <v>2</v>
      </c>
      <c r="N3" s="56">
        <v>3</v>
      </c>
      <c r="O3" s="7"/>
      <c r="P3" s="5"/>
      <c r="Q3" s="6"/>
      <c r="R3" s="6"/>
      <c r="S3" s="6"/>
      <c r="T3" s="6"/>
      <c r="U3" s="6"/>
      <c r="V3" s="6"/>
      <c r="W3" s="6"/>
    </row>
    <row r="4" spans="1:23">
      <c r="A4" s="200"/>
      <c r="B4" s="270"/>
      <c r="C4" s="78"/>
      <c r="D4" s="79"/>
      <c r="E4" s="78"/>
      <c r="F4" s="80"/>
      <c r="G4" s="78"/>
      <c r="H4" s="78"/>
      <c r="I4" s="81"/>
      <c r="J4" s="81"/>
      <c r="K4" s="81"/>
      <c r="L4" s="81"/>
      <c r="M4" s="81"/>
      <c r="N4" s="82"/>
      <c r="O4" s="7"/>
      <c r="P4" s="5"/>
      <c r="Q4" s="6"/>
      <c r="R4" s="6"/>
      <c r="S4" s="6"/>
      <c r="T4" s="6"/>
      <c r="U4" s="6"/>
      <c r="V4" s="6"/>
      <c r="W4" s="6"/>
    </row>
    <row r="5" spans="1:23" ht="19.5" customHeight="1">
      <c r="B5" s="295"/>
      <c r="C5" s="289"/>
      <c r="D5" s="289"/>
      <c r="E5" s="289"/>
      <c r="F5" s="289"/>
      <c r="G5" s="290" t="s">
        <v>104</v>
      </c>
      <c r="H5" s="290"/>
      <c r="I5" s="290">
        <v>7</v>
      </c>
      <c r="J5" s="290"/>
      <c r="K5" s="290"/>
      <c r="L5" s="290"/>
      <c r="M5" s="290"/>
      <c r="N5" s="291"/>
      <c r="O5" s="16"/>
    </row>
    <row r="6" spans="1:23" ht="19.5" customHeight="1">
      <c r="A6" s="276">
        <v>2000012</v>
      </c>
      <c r="B6" s="271" t="s">
        <v>177</v>
      </c>
      <c r="C6" s="17"/>
      <c r="D6" s="18" t="s">
        <v>25</v>
      </c>
      <c r="E6" s="19">
        <v>36561</v>
      </c>
      <c r="F6" s="26"/>
      <c r="G6" s="20" t="s">
        <v>164</v>
      </c>
      <c r="H6" s="20" t="s">
        <v>19</v>
      </c>
      <c r="I6" s="13"/>
      <c r="J6" s="14"/>
      <c r="K6" s="14"/>
      <c r="L6" s="13"/>
      <c r="M6" s="14"/>
      <c r="N6" s="32"/>
      <c r="O6" s="24"/>
    </row>
    <row r="7" spans="1:23" ht="19.5" customHeight="1">
      <c r="A7" s="276">
        <v>2004001</v>
      </c>
      <c r="B7" s="271">
        <v>55</v>
      </c>
      <c r="C7" s="17"/>
      <c r="D7" s="18" t="s">
        <v>24</v>
      </c>
      <c r="E7" s="19">
        <v>38084</v>
      </c>
      <c r="F7" s="26"/>
      <c r="G7" s="20" t="s">
        <v>76</v>
      </c>
      <c r="H7" s="20" t="s">
        <v>42</v>
      </c>
      <c r="I7" s="13"/>
      <c r="J7" s="14"/>
      <c r="K7" s="14"/>
      <c r="L7" s="13"/>
      <c r="M7" s="14"/>
      <c r="N7" s="32"/>
      <c r="O7" s="24"/>
    </row>
    <row r="8" spans="1:23" ht="19.5" customHeight="1">
      <c r="A8" s="276">
        <v>1996005</v>
      </c>
      <c r="B8" s="271">
        <v>55</v>
      </c>
      <c r="C8" s="17"/>
      <c r="D8" s="18" t="s">
        <v>25</v>
      </c>
      <c r="E8" s="19">
        <v>35320</v>
      </c>
      <c r="F8" s="26"/>
      <c r="G8" s="20" t="s">
        <v>41</v>
      </c>
      <c r="H8" s="20" t="s">
        <v>18</v>
      </c>
      <c r="I8" s="13"/>
      <c r="J8" s="14"/>
      <c r="K8" s="14"/>
      <c r="L8" s="13"/>
      <c r="M8" s="14"/>
      <c r="N8" s="32"/>
      <c r="O8" s="24"/>
    </row>
    <row r="9" spans="1:23" ht="19.5" customHeight="1">
      <c r="A9" s="276">
        <v>2004019</v>
      </c>
      <c r="B9" s="271">
        <v>59</v>
      </c>
      <c r="C9" s="17"/>
      <c r="D9" s="18" t="s">
        <v>24</v>
      </c>
      <c r="E9" s="19">
        <v>38164</v>
      </c>
      <c r="F9" s="26"/>
      <c r="G9" s="20" t="s">
        <v>131</v>
      </c>
      <c r="H9" s="20" t="s">
        <v>129</v>
      </c>
      <c r="I9" s="13"/>
      <c r="J9" s="14"/>
      <c r="K9" s="14"/>
      <c r="L9" s="13"/>
      <c r="M9" s="14"/>
      <c r="N9" s="32"/>
      <c r="O9" s="24"/>
    </row>
    <row r="10" spans="1:23" ht="19.5" customHeight="1">
      <c r="A10" s="276">
        <v>2005005</v>
      </c>
      <c r="B10" s="271">
        <v>59</v>
      </c>
      <c r="C10" s="17"/>
      <c r="D10" s="18" t="s">
        <v>24</v>
      </c>
      <c r="E10" s="19">
        <v>38424</v>
      </c>
      <c r="F10" s="26"/>
      <c r="G10" s="20" t="s">
        <v>74</v>
      </c>
      <c r="H10" s="20" t="s">
        <v>19</v>
      </c>
      <c r="I10" s="13"/>
      <c r="J10" s="14"/>
      <c r="K10" s="14"/>
      <c r="L10" s="13"/>
      <c r="M10" s="14"/>
      <c r="N10" s="32"/>
      <c r="O10" s="24"/>
    </row>
    <row r="11" spans="1:23" ht="19.5" customHeight="1">
      <c r="A11" s="276">
        <v>1992018</v>
      </c>
      <c r="B11" s="271">
        <v>59</v>
      </c>
      <c r="C11" s="17"/>
      <c r="D11" s="18" t="s">
        <v>25</v>
      </c>
      <c r="E11" s="19">
        <v>33921</v>
      </c>
      <c r="F11" s="26"/>
      <c r="G11" s="20" t="s">
        <v>45</v>
      </c>
      <c r="H11" s="20" t="s">
        <v>17</v>
      </c>
      <c r="I11" s="13"/>
      <c r="J11" s="14"/>
      <c r="K11" s="14"/>
      <c r="L11" s="13"/>
      <c r="M11" s="38"/>
      <c r="N11" s="32"/>
      <c r="O11" s="24"/>
    </row>
    <row r="12" spans="1:23" ht="18" customHeight="1">
      <c r="A12" s="276">
        <v>1992002</v>
      </c>
      <c r="B12" s="271">
        <v>59</v>
      </c>
      <c r="C12" s="17"/>
      <c r="D12" s="18" t="s">
        <v>25</v>
      </c>
      <c r="E12" s="19">
        <v>33830</v>
      </c>
      <c r="F12" s="26"/>
      <c r="G12" s="20" t="s">
        <v>46</v>
      </c>
      <c r="H12" s="20" t="s">
        <v>29</v>
      </c>
      <c r="I12" s="13"/>
      <c r="J12" s="29"/>
      <c r="K12" s="30"/>
      <c r="L12" s="31"/>
      <c r="M12" s="35"/>
      <c r="N12" s="32"/>
      <c r="O12" s="8"/>
    </row>
    <row r="13" spans="1:23" ht="19.5" customHeight="1">
      <c r="A13" s="278"/>
      <c r="B13" s="289"/>
      <c r="C13" s="289"/>
      <c r="D13" s="289"/>
      <c r="E13" s="289"/>
      <c r="F13" s="289"/>
      <c r="G13" s="290" t="s">
        <v>105</v>
      </c>
      <c r="H13" s="290"/>
      <c r="I13" s="290">
        <v>15</v>
      </c>
      <c r="J13" s="290"/>
      <c r="K13" s="290"/>
      <c r="L13" s="290"/>
      <c r="M13" s="290"/>
      <c r="N13" s="291"/>
      <c r="O13" s="24"/>
    </row>
    <row r="14" spans="1:23" ht="19.5" customHeight="1">
      <c r="A14" s="276">
        <v>2000007</v>
      </c>
      <c r="B14" s="271">
        <v>67</v>
      </c>
      <c r="C14" s="17"/>
      <c r="D14" s="18" t="s">
        <v>22</v>
      </c>
      <c r="E14" s="19">
        <v>36879</v>
      </c>
      <c r="F14" s="26"/>
      <c r="G14" s="20" t="s">
        <v>75</v>
      </c>
      <c r="H14" s="20" t="s">
        <v>120</v>
      </c>
      <c r="I14" s="13"/>
      <c r="J14" s="14"/>
      <c r="K14" s="14"/>
      <c r="L14" s="13"/>
      <c r="M14" s="14"/>
      <c r="N14" s="32"/>
      <c r="O14" s="24"/>
    </row>
    <row r="15" spans="1:23" ht="19.5" customHeight="1">
      <c r="A15" s="276">
        <v>2000009</v>
      </c>
      <c r="B15" s="271" t="s">
        <v>137</v>
      </c>
      <c r="C15" s="17"/>
      <c r="D15" s="18" t="s">
        <v>22</v>
      </c>
      <c r="E15" s="19">
        <v>36529</v>
      </c>
      <c r="F15" s="26"/>
      <c r="G15" s="20" t="s">
        <v>49</v>
      </c>
      <c r="H15" s="20" t="s">
        <v>48</v>
      </c>
      <c r="I15" s="13"/>
      <c r="J15" s="14"/>
      <c r="K15" s="14"/>
      <c r="L15" s="13"/>
      <c r="M15" s="14"/>
      <c r="N15" s="32"/>
      <c r="O15" s="24"/>
    </row>
    <row r="16" spans="1:23" ht="19.5" customHeight="1">
      <c r="A16" s="276">
        <v>2005008</v>
      </c>
      <c r="B16" s="271">
        <v>73</v>
      </c>
      <c r="C16" s="17"/>
      <c r="D16" s="18" t="s">
        <v>23</v>
      </c>
      <c r="E16" s="19">
        <v>38415</v>
      </c>
      <c r="F16" s="26"/>
      <c r="G16" s="20" t="s">
        <v>159</v>
      </c>
      <c r="H16" s="20" t="s">
        <v>21</v>
      </c>
      <c r="I16" s="13"/>
      <c r="J16" s="14"/>
      <c r="K16" s="14"/>
      <c r="L16" s="13"/>
      <c r="M16" s="14"/>
      <c r="N16" s="32"/>
      <c r="O16" s="24"/>
    </row>
    <row r="17" spans="1:15" ht="19.5" customHeight="1">
      <c r="A17" s="276">
        <v>1996015</v>
      </c>
      <c r="B17" s="271">
        <v>73</v>
      </c>
      <c r="C17" s="17"/>
      <c r="D17" s="18" t="s">
        <v>22</v>
      </c>
      <c r="E17" s="19">
        <v>35172</v>
      </c>
      <c r="F17" s="26"/>
      <c r="G17" s="20" t="s">
        <v>97</v>
      </c>
      <c r="H17" s="20" t="s">
        <v>178</v>
      </c>
      <c r="I17" s="13"/>
      <c r="J17" s="14"/>
      <c r="K17" s="14"/>
      <c r="L17" s="13"/>
      <c r="M17" s="14"/>
      <c r="N17" s="32"/>
      <c r="O17" s="24"/>
    </row>
    <row r="18" spans="1:15" ht="19.5" customHeight="1">
      <c r="A18" s="276">
        <v>2005001</v>
      </c>
      <c r="B18" s="271">
        <v>73</v>
      </c>
      <c r="C18" s="17"/>
      <c r="D18" s="18" t="s">
        <v>23</v>
      </c>
      <c r="E18" s="19">
        <v>38365</v>
      </c>
      <c r="F18" s="26"/>
      <c r="G18" s="20" t="s">
        <v>168</v>
      </c>
      <c r="H18" s="20" t="s">
        <v>42</v>
      </c>
      <c r="I18" s="13"/>
      <c r="J18" s="14"/>
      <c r="K18" s="14"/>
      <c r="L18" s="13"/>
      <c r="M18" s="14"/>
      <c r="N18" s="32"/>
      <c r="O18" s="24"/>
    </row>
    <row r="19" spans="1:15" ht="19.5" customHeight="1">
      <c r="A19" s="276">
        <v>1996001</v>
      </c>
      <c r="B19" s="271">
        <v>73</v>
      </c>
      <c r="C19" s="17"/>
      <c r="D19" s="18" t="s">
        <v>22</v>
      </c>
      <c r="E19" s="19">
        <v>35378</v>
      </c>
      <c r="F19" s="26"/>
      <c r="G19" s="20" t="s">
        <v>43</v>
      </c>
      <c r="H19" s="20" t="s">
        <v>42</v>
      </c>
      <c r="I19" s="13"/>
      <c r="J19" s="14"/>
      <c r="K19" s="14"/>
      <c r="L19" s="13"/>
      <c r="M19" s="14"/>
      <c r="N19" s="32"/>
      <c r="O19" s="24"/>
    </row>
    <row r="20" spans="1:15" ht="19.5" customHeight="1">
      <c r="A20" s="276">
        <v>1990004</v>
      </c>
      <c r="B20" s="271">
        <v>73</v>
      </c>
      <c r="C20" s="17"/>
      <c r="D20" s="18" t="s">
        <v>22</v>
      </c>
      <c r="E20" s="19">
        <v>32995</v>
      </c>
      <c r="F20" s="26"/>
      <c r="G20" s="20" t="s">
        <v>134</v>
      </c>
      <c r="H20" s="20" t="s">
        <v>129</v>
      </c>
      <c r="I20" s="23"/>
      <c r="J20" s="22"/>
      <c r="K20" s="15"/>
      <c r="L20" s="13"/>
      <c r="M20" s="22"/>
      <c r="N20" s="32"/>
      <c r="O20" s="16"/>
    </row>
    <row r="21" spans="1:15" ht="19.5" customHeight="1">
      <c r="A21" s="276">
        <v>1991011</v>
      </c>
      <c r="B21" s="271">
        <v>73</v>
      </c>
      <c r="C21" s="21"/>
      <c r="D21" s="18" t="s">
        <v>22</v>
      </c>
      <c r="E21" s="19">
        <v>33342</v>
      </c>
      <c r="F21" s="26"/>
      <c r="G21" s="44" t="s">
        <v>39</v>
      </c>
      <c r="H21" s="20" t="s">
        <v>26</v>
      </c>
      <c r="I21" s="23"/>
      <c r="J21" s="22"/>
      <c r="K21" s="15"/>
      <c r="L21" s="13"/>
      <c r="M21" s="22"/>
      <c r="N21" s="32"/>
      <c r="O21" s="16"/>
    </row>
    <row r="22" spans="1:15" ht="19.5" customHeight="1">
      <c r="A22" s="276">
        <v>1998002</v>
      </c>
      <c r="B22" s="271">
        <v>81</v>
      </c>
      <c r="C22" s="17"/>
      <c r="D22" s="18" t="s">
        <v>22</v>
      </c>
      <c r="E22" s="19">
        <v>35917</v>
      </c>
      <c r="F22" s="26"/>
      <c r="G22" s="20" t="s">
        <v>151</v>
      </c>
      <c r="H22" s="20" t="s">
        <v>62</v>
      </c>
      <c r="I22" s="23"/>
      <c r="J22" s="22"/>
      <c r="K22" s="15"/>
      <c r="L22" s="13"/>
      <c r="M22" s="22"/>
      <c r="N22" s="32"/>
      <c r="O22" s="16"/>
    </row>
    <row r="23" spans="1:15" ht="19.5" customHeight="1">
      <c r="A23" s="276">
        <v>2001001</v>
      </c>
      <c r="B23" s="271">
        <v>81</v>
      </c>
      <c r="C23" s="17"/>
      <c r="D23" s="18" t="s">
        <v>22</v>
      </c>
      <c r="E23" s="19">
        <v>37160</v>
      </c>
      <c r="F23" s="26"/>
      <c r="G23" s="20" t="s">
        <v>79</v>
      </c>
      <c r="H23" s="20" t="s">
        <v>42</v>
      </c>
      <c r="I23" s="13"/>
      <c r="J23" s="14"/>
      <c r="K23" s="14"/>
      <c r="L23" s="13"/>
      <c r="M23" s="14"/>
      <c r="N23" s="32"/>
      <c r="O23" s="24"/>
    </row>
    <row r="24" spans="1:15" ht="19.5" customHeight="1">
      <c r="A24" s="276">
        <v>1987007</v>
      </c>
      <c r="B24" s="271">
        <v>81</v>
      </c>
      <c r="C24" s="17"/>
      <c r="D24" s="18" t="s">
        <v>127</v>
      </c>
      <c r="E24" s="19">
        <v>31990</v>
      </c>
      <c r="F24" s="26"/>
      <c r="G24" s="20" t="s">
        <v>84</v>
      </c>
      <c r="H24" s="20" t="s">
        <v>17</v>
      </c>
      <c r="I24" s="13"/>
      <c r="J24" s="14"/>
      <c r="K24" s="14"/>
      <c r="L24" s="13"/>
      <c r="M24" s="14"/>
      <c r="N24" s="32"/>
      <c r="O24" s="24"/>
    </row>
    <row r="25" spans="1:15" ht="19.5" customHeight="1">
      <c r="A25" s="276">
        <v>1996004</v>
      </c>
      <c r="B25" s="271">
        <v>81</v>
      </c>
      <c r="C25" s="17"/>
      <c r="D25" s="18" t="s">
        <v>22</v>
      </c>
      <c r="E25" s="19">
        <v>35283</v>
      </c>
      <c r="F25" s="26"/>
      <c r="G25" s="20" t="s">
        <v>66</v>
      </c>
      <c r="H25" s="20" t="s">
        <v>26</v>
      </c>
      <c r="I25" s="13"/>
      <c r="J25" s="14"/>
      <c r="K25" s="14"/>
      <c r="L25" s="13"/>
      <c r="M25" s="34"/>
      <c r="N25" s="32"/>
      <c r="O25" s="16"/>
    </row>
    <row r="26" spans="1:15" ht="19.5" customHeight="1">
      <c r="A26" s="276">
        <v>1998001</v>
      </c>
      <c r="B26" s="271" t="s">
        <v>180</v>
      </c>
      <c r="C26" s="17"/>
      <c r="D26" s="18" t="s">
        <v>22</v>
      </c>
      <c r="E26" s="19">
        <v>35983</v>
      </c>
      <c r="F26" s="26"/>
      <c r="G26" s="20" t="s">
        <v>92</v>
      </c>
      <c r="H26" s="20" t="s">
        <v>91</v>
      </c>
      <c r="I26" s="13"/>
      <c r="J26" s="14"/>
      <c r="K26" s="14"/>
      <c r="L26" s="13"/>
      <c r="M26" s="14"/>
      <c r="N26" s="32"/>
      <c r="O26" s="24"/>
    </row>
    <row r="27" spans="1:15" ht="19.5" customHeight="1">
      <c r="A27" s="276">
        <v>2004013</v>
      </c>
      <c r="B27" s="271">
        <v>81</v>
      </c>
      <c r="C27" s="17"/>
      <c r="D27" s="18" t="s">
        <v>23</v>
      </c>
      <c r="E27" s="19">
        <v>38067</v>
      </c>
      <c r="F27" s="26"/>
      <c r="G27" s="20" t="s">
        <v>175</v>
      </c>
      <c r="H27" s="20" t="s">
        <v>14</v>
      </c>
      <c r="I27" s="13"/>
      <c r="J27" s="14"/>
      <c r="K27" s="14"/>
      <c r="L27" s="13"/>
      <c r="M27" s="14"/>
      <c r="N27" s="32"/>
      <c r="O27" s="24"/>
    </row>
    <row r="28" spans="1:15" ht="19.5" customHeight="1">
      <c r="A28" s="276">
        <v>2002001</v>
      </c>
      <c r="B28" s="271">
        <v>81</v>
      </c>
      <c r="C28" s="17"/>
      <c r="D28" s="18" t="s">
        <v>22</v>
      </c>
      <c r="E28" s="19">
        <v>37500</v>
      </c>
      <c r="F28" s="26"/>
      <c r="G28" s="20" t="s">
        <v>71</v>
      </c>
      <c r="H28" s="20" t="s">
        <v>29</v>
      </c>
      <c r="I28" s="23"/>
      <c r="J28" s="22"/>
      <c r="K28" s="15"/>
      <c r="L28" s="13"/>
      <c r="M28" s="22"/>
      <c r="N28" s="32"/>
      <c r="O28" s="16"/>
    </row>
    <row r="29" spans="1:15" ht="18" customHeight="1">
      <c r="A29" s="278"/>
      <c r="B29" s="289"/>
      <c r="C29" s="289"/>
      <c r="D29" s="289"/>
      <c r="E29" s="289"/>
      <c r="F29" s="289"/>
      <c r="G29" s="290" t="s">
        <v>102</v>
      </c>
      <c r="H29" s="290"/>
      <c r="I29" s="290">
        <v>11</v>
      </c>
      <c r="J29" s="290"/>
      <c r="K29" s="290"/>
      <c r="L29" s="290"/>
      <c r="M29" s="290"/>
      <c r="N29" s="291"/>
      <c r="O29" s="8"/>
    </row>
    <row r="30" spans="1:15" ht="19.5" customHeight="1">
      <c r="A30" s="276">
        <v>2002012</v>
      </c>
      <c r="B30" s="271">
        <v>64</v>
      </c>
      <c r="C30" s="17"/>
      <c r="D30" s="18" t="s">
        <v>25</v>
      </c>
      <c r="E30" s="19">
        <v>37371</v>
      </c>
      <c r="F30" s="26"/>
      <c r="G30" s="20" t="s">
        <v>144</v>
      </c>
      <c r="H30" s="20" t="s">
        <v>89</v>
      </c>
      <c r="I30" s="13"/>
      <c r="J30" s="14"/>
      <c r="K30" s="14"/>
      <c r="L30" s="13"/>
      <c r="M30" s="35"/>
      <c r="N30" s="32"/>
      <c r="O30" s="16"/>
    </row>
    <row r="31" spans="1:15" ht="19.5" customHeight="1">
      <c r="A31" s="276">
        <v>1998018</v>
      </c>
      <c r="B31" s="271">
        <v>64</v>
      </c>
      <c r="C31" s="17"/>
      <c r="D31" s="18" t="s">
        <v>25</v>
      </c>
      <c r="E31" s="19">
        <v>35977</v>
      </c>
      <c r="F31" s="26"/>
      <c r="G31" s="20" t="s">
        <v>143</v>
      </c>
      <c r="H31" s="20" t="s">
        <v>89</v>
      </c>
      <c r="I31" s="13"/>
      <c r="J31" s="14"/>
      <c r="K31" s="14"/>
      <c r="L31" s="13"/>
      <c r="M31" s="35"/>
      <c r="N31" s="32"/>
      <c r="O31" s="16"/>
    </row>
    <row r="32" spans="1:15" ht="19.5" customHeight="1">
      <c r="A32" s="276">
        <v>1999008</v>
      </c>
      <c r="B32" s="271">
        <v>64</v>
      </c>
      <c r="C32" s="17"/>
      <c r="D32" s="18" t="s">
        <v>25</v>
      </c>
      <c r="E32" s="19">
        <v>36190</v>
      </c>
      <c r="F32" s="26"/>
      <c r="G32" s="20" t="s">
        <v>161</v>
      </c>
      <c r="H32" s="20" t="s">
        <v>179</v>
      </c>
      <c r="I32" s="13"/>
      <c r="J32" s="14"/>
      <c r="K32" s="14"/>
      <c r="L32" s="13"/>
      <c r="M32" s="35"/>
      <c r="N32" s="32"/>
      <c r="O32" s="16"/>
    </row>
    <row r="33" spans="1:15" ht="19.5" customHeight="1">
      <c r="A33" s="276">
        <v>1994022</v>
      </c>
      <c r="B33" s="271">
        <v>64</v>
      </c>
      <c r="C33" s="17"/>
      <c r="D33" s="18" t="s">
        <v>25</v>
      </c>
      <c r="E33" s="19">
        <v>34449</v>
      </c>
      <c r="F33" s="26"/>
      <c r="G33" s="20" t="s">
        <v>122</v>
      </c>
      <c r="H33" s="20" t="s">
        <v>120</v>
      </c>
      <c r="I33" s="13"/>
      <c r="J33" s="14"/>
      <c r="K33" s="14"/>
      <c r="L33" s="13"/>
      <c r="M33" s="35"/>
      <c r="N33" s="32"/>
      <c r="O33" s="16"/>
    </row>
    <row r="34" spans="1:15" ht="19.5" customHeight="1">
      <c r="A34" s="276">
        <v>1991004</v>
      </c>
      <c r="B34" s="271">
        <v>64</v>
      </c>
      <c r="C34" s="17"/>
      <c r="D34" s="18" t="s">
        <v>25</v>
      </c>
      <c r="E34" s="19">
        <v>33443</v>
      </c>
      <c r="F34" s="26"/>
      <c r="G34" s="20" t="s">
        <v>99</v>
      </c>
      <c r="H34" s="20" t="s">
        <v>26</v>
      </c>
      <c r="I34" s="13"/>
      <c r="J34" s="14"/>
      <c r="K34" s="14"/>
      <c r="L34" s="13"/>
      <c r="M34" s="14"/>
      <c r="N34" s="32"/>
      <c r="O34" s="16"/>
    </row>
    <row r="35" spans="1:15" ht="19.5" customHeight="1">
      <c r="A35" s="276">
        <v>1999003</v>
      </c>
      <c r="B35" s="271">
        <v>64</v>
      </c>
      <c r="C35" s="17"/>
      <c r="D35" s="18" t="s">
        <v>25</v>
      </c>
      <c r="E35" s="19">
        <v>36509</v>
      </c>
      <c r="F35" s="26"/>
      <c r="G35" s="20" t="s">
        <v>94</v>
      </c>
      <c r="H35" s="20" t="s">
        <v>17</v>
      </c>
      <c r="I35" s="13"/>
      <c r="J35" s="14"/>
      <c r="K35" s="14"/>
      <c r="L35" s="13"/>
      <c r="M35" s="35"/>
      <c r="N35" s="32"/>
      <c r="O35" s="16"/>
    </row>
    <row r="36" spans="1:15" ht="19.5" customHeight="1">
      <c r="A36" s="276">
        <v>1990009</v>
      </c>
      <c r="B36" s="271">
        <v>64</v>
      </c>
      <c r="C36" s="17"/>
      <c r="D36" s="18" t="s">
        <v>25</v>
      </c>
      <c r="E36" s="19">
        <v>32978</v>
      </c>
      <c r="F36" s="26"/>
      <c r="G36" s="20" t="s">
        <v>142</v>
      </c>
      <c r="H36" s="20" t="s">
        <v>17</v>
      </c>
      <c r="I36" s="13"/>
      <c r="J36" s="14"/>
      <c r="K36" s="14"/>
      <c r="L36" s="13"/>
      <c r="M36" s="35"/>
      <c r="N36" s="32"/>
      <c r="O36" s="16"/>
    </row>
    <row r="37" spans="1:15" ht="18" customHeight="1">
      <c r="A37" s="276">
        <v>2002003</v>
      </c>
      <c r="B37" s="271">
        <v>64</v>
      </c>
      <c r="C37" s="17"/>
      <c r="D37" s="18" t="s">
        <v>25</v>
      </c>
      <c r="E37" s="19">
        <v>37315</v>
      </c>
      <c r="F37" s="26"/>
      <c r="G37" s="20" t="s">
        <v>58</v>
      </c>
      <c r="H37" s="20" t="s">
        <v>48</v>
      </c>
      <c r="I37" s="13"/>
      <c r="J37" s="36"/>
      <c r="K37" s="37"/>
      <c r="L37" s="31"/>
      <c r="M37" s="35"/>
      <c r="N37" s="32"/>
      <c r="O37" s="8"/>
    </row>
    <row r="38" spans="1:15" ht="19.5" customHeight="1">
      <c r="A38" s="276">
        <v>1990006</v>
      </c>
      <c r="B38" s="271">
        <v>64</v>
      </c>
      <c r="C38" s="17"/>
      <c r="D38" s="18" t="s">
        <v>25</v>
      </c>
      <c r="E38" s="19">
        <v>33156</v>
      </c>
      <c r="F38" s="26"/>
      <c r="G38" s="20" t="s">
        <v>56</v>
      </c>
      <c r="H38" s="20" t="s">
        <v>19</v>
      </c>
      <c r="I38" s="23"/>
      <c r="J38" s="14"/>
      <c r="K38" s="14"/>
      <c r="L38" s="13"/>
      <c r="M38" s="14"/>
      <c r="N38" s="32"/>
      <c r="O38" s="16"/>
    </row>
    <row r="39" spans="1:15" ht="19.5" customHeight="1">
      <c r="A39" s="276">
        <v>1993005</v>
      </c>
      <c r="B39" s="271">
        <v>64</v>
      </c>
      <c r="C39" s="17"/>
      <c r="D39" s="18" t="s">
        <v>25</v>
      </c>
      <c r="E39" s="19">
        <v>34222</v>
      </c>
      <c r="F39" s="26"/>
      <c r="G39" s="20" t="s">
        <v>153</v>
      </c>
      <c r="H39" s="20" t="s">
        <v>26</v>
      </c>
      <c r="I39" s="13"/>
      <c r="J39" s="14"/>
      <c r="K39" s="14"/>
      <c r="L39" s="13"/>
      <c r="M39" s="14"/>
      <c r="N39" s="32"/>
      <c r="O39" s="16"/>
    </row>
    <row r="40" spans="1:15" ht="18" customHeight="1">
      <c r="A40" s="276">
        <v>1989005</v>
      </c>
      <c r="B40" s="271">
        <v>64</v>
      </c>
      <c r="C40" s="17"/>
      <c r="D40" s="18" t="s">
        <v>25</v>
      </c>
      <c r="E40" s="19">
        <v>32737</v>
      </c>
      <c r="F40" s="26"/>
      <c r="G40" s="20" t="s">
        <v>37</v>
      </c>
      <c r="H40" s="20" t="s">
        <v>14</v>
      </c>
      <c r="I40" s="13"/>
      <c r="J40" s="22"/>
      <c r="K40" s="15"/>
      <c r="L40" s="13"/>
      <c r="M40" s="22"/>
      <c r="N40" s="32"/>
      <c r="O40" s="8"/>
    </row>
    <row r="41" spans="1:15" ht="19.5" customHeight="1">
      <c r="A41" s="278"/>
      <c r="B41" s="289"/>
      <c r="C41" s="289"/>
      <c r="D41" s="289"/>
      <c r="E41" s="289"/>
      <c r="F41" s="289"/>
      <c r="G41" s="290" t="s">
        <v>173</v>
      </c>
      <c r="H41" s="290"/>
      <c r="I41" s="290">
        <v>10</v>
      </c>
      <c r="J41" s="290"/>
      <c r="K41" s="290"/>
      <c r="L41" s="290"/>
      <c r="M41" s="290"/>
      <c r="N41" s="291"/>
      <c r="O41" s="16"/>
    </row>
    <row r="42" spans="1:15" ht="19.5" customHeight="1">
      <c r="A42" s="276">
        <v>1993006</v>
      </c>
      <c r="B42" s="271">
        <v>89</v>
      </c>
      <c r="C42" s="17"/>
      <c r="D42" s="18" t="s">
        <v>22</v>
      </c>
      <c r="E42" s="19">
        <v>34164</v>
      </c>
      <c r="F42" s="26"/>
      <c r="G42" s="20" t="s">
        <v>64</v>
      </c>
      <c r="H42" s="20" t="s">
        <v>17</v>
      </c>
      <c r="I42" s="13"/>
      <c r="J42" s="14"/>
      <c r="K42" s="14"/>
      <c r="L42" s="13"/>
      <c r="M42" s="34"/>
      <c r="N42" s="32"/>
      <c r="O42" s="16"/>
    </row>
    <row r="43" spans="1:15" ht="19.5" customHeight="1">
      <c r="A43" s="276">
        <v>2001013</v>
      </c>
      <c r="B43" s="271">
        <v>89</v>
      </c>
      <c r="C43" s="17"/>
      <c r="D43" s="18" t="s">
        <v>22</v>
      </c>
      <c r="E43" s="19">
        <v>37155</v>
      </c>
      <c r="F43" s="26"/>
      <c r="G43" s="20" t="s">
        <v>118</v>
      </c>
      <c r="H43" s="20" t="s">
        <v>117</v>
      </c>
      <c r="I43" s="13"/>
      <c r="J43" s="14"/>
      <c r="K43" s="14"/>
      <c r="L43" s="13"/>
      <c r="M43" s="14"/>
      <c r="N43" s="32"/>
      <c r="O43" s="16"/>
    </row>
    <row r="44" spans="1:15" ht="19.5" customHeight="1">
      <c r="A44" s="276">
        <v>1991017</v>
      </c>
      <c r="B44" s="271">
        <v>89</v>
      </c>
      <c r="C44" s="17"/>
      <c r="D44" s="18" t="s">
        <v>22</v>
      </c>
      <c r="E44" s="19">
        <v>33295</v>
      </c>
      <c r="F44" s="26"/>
      <c r="G44" s="20" t="s">
        <v>152</v>
      </c>
      <c r="H44" s="20" t="s">
        <v>62</v>
      </c>
      <c r="I44" s="13"/>
      <c r="J44" s="14"/>
      <c r="K44" s="14"/>
      <c r="L44" s="13"/>
      <c r="M44" s="34"/>
      <c r="N44" s="32"/>
      <c r="O44" s="16"/>
    </row>
    <row r="45" spans="1:15" ht="19.5" customHeight="1">
      <c r="A45" s="276">
        <v>2003003</v>
      </c>
      <c r="B45" s="271">
        <v>89</v>
      </c>
      <c r="C45" s="17"/>
      <c r="D45" s="18" t="s">
        <v>23</v>
      </c>
      <c r="E45" s="19">
        <v>37967</v>
      </c>
      <c r="F45" s="26"/>
      <c r="G45" s="20" t="s">
        <v>157</v>
      </c>
      <c r="H45" s="20" t="s">
        <v>26</v>
      </c>
      <c r="I45" s="13"/>
      <c r="J45" s="14"/>
      <c r="K45" s="14"/>
      <c r="L45" s="13"/>
      <c r="M45" s="14"/>
      <c r="N45" s="32"/>
      <c r="O45" s="24"/>
    </row>
    <row r="46" spans="1:15" ht="19.5" customHeight="1">
      <c r="A46" s="276">
        <v>1991002</v>
      </c>
      <c r="B46" s="271">
        <v>89</v>
      </c>
      <c r="C46" s="17"/>
      <c r="D46" s="18" t="s">
        <v>22</v>
      </c>
      <c r="E46" s="19">
        <v>33523</v>
      </c>
      <c r="F46" s="26"/>
      <c r="G46" s="20" t="s">
        <v>96</v>
      </c>
      <c r="H46" s="20" t="s">
        <v>29</v>
      </c>
      <c r="I46" s="23"/>
      <c r="J46" s="22"/>
      <c r="K46" s="15"/>
      <c r="L46" s="13"/>
      <c r="M46" s="22"/>
      <c r="N46" s="32"/>
      <c r="O46" s="16"/>
    </row>
    <row r="47" spans="1:15" ht="19.5" customHeight="1">
      <c r="A47" s="276">
        <v>1997001</v>
      </c>
      <c r="B47" s="271">
        <v>89</v>
      </c>
      <c r="C47" s="17"/>
      <c r="D47" s="18" t="s">
        <v>22</v>
      </c>
      <c r="E47" s="19">
        <v>35744</v>
      </c>
      <c r="F47" s="26"/>
      <c r="G47" s="20" t="s">
        <v>72</v>
      </c>
      <c r="H47" s="20" t="s">
        <v>29</v>
      </c>
      <c r="I47" s="23"/>
      <c r="J47" s="22"/>
      <c r="K47" s="15"/>
      <c r="L47" s="13"/>
      <c r="M47" s="22"/>
      <c r="N47" s="32"/>
      <c r="O47" s="16"/>
    </row>
    <row r="48" spans="1:15" ht="19.5" customHeight="1">
      <c r="A48" s="276">
        <v>1997007</v>
      </c>
      <c r="B48" s="271">
        <v>89</v>
      </c>
      <c r="C48" s="17"/>
      <c r="D48" s="18" t="s">
        <v>22</v>
      </c>
      <c r="E48" s="19">
        <v>35506</v>
      </c>
      <c r="F48" s="26"/>
      <c r="G48" s="20" t="s">
        <v>54</v>
      </c>
      <c r="H48" s="20" t="s">
        <v>82</v>
      </c>
      <c r="I48" s="13"/>
      <c r="J48" s="14"/>
      <c r="K48" s="14"/>
      <c r="L48" s="13"/>
      <c r="M48" s="14"/>
      <c r="N48" s="32"/>
      <c r="O48" s="24"/>
    </row>
    <row r="49" spans="1:15" ht="19.5" customHeight="1">
      <c r="A49" s="276">
        <v>2000010</v>
      </c>
      <c r="B49" s="271">
        <v>89</v>
      </c>
      <c r="C49" s="17"/>
      <c r="D49" s="18" t="s">
        <v>22</v>
      </c>
      <c r="E49" s="19">
        <v>36748</v>
      </c>
      <c r="F49" s="26"/>
      <c r="G49" s="20" t="s">
        <v>86</v>
      </c>
      <c r="H49" s="20" t="s">
        <v>48</v>
      </c>
      <c r="I49" s="13"/>
      <c r="J49" s="14"/>
      <c r="K49" s="14"/>
      <c r="L49" s="13"/>
      <c r="M49" s="14"/>
      <c r="N49" s="32"/>
      <c r="O49" s="16"/>
    </row>
    <row r="50" spans="1:15" ht="19.5" customHeight="1">
      <c r="A50" s="276">
        <v>1999007</v>
      </c>
      <c r="B50" s="271">
        <v>89</v>
      </c>
      <c r="C50" s="17"/>
      <c r="D50" s="18" t="s">
        <v>22</v>
      </c>
      <c r="E50" s="19">
        <v>36505</v>
      </c>
      <c r="F50" s="26"/>
      <c r="G50" s="20" t="s">
        <v>115</v>
      </c>
      <c r="H50" s="20" t="s">
        <v>19</v>
      </c>
      <c r="I50" s="13"/>
      <c r="J50" s="14"/>
      <c r="K50" s="14"/>
      <c r="L50" s="13"/>
      <c r="M50" s="14"/>
      <c r="N50" s="32"/>
      <c r="O50" s="16"/>
    </row>
    <row r="51" spans="1:15" ht="19.5" customHeight="1">
      <c r="A51" s="276">
        <v>1999009</v>
      </c>
      <c r="B51" s="271">
        <v>89</v>
      </c>
      <c r="C51" s="17"/>
      <c r="D51" s="18" t="s">
        <v>22</v>
      </c>
      <c r="E51" s="19">
        <v>36192</v>
      </c>
      <c r="F51" s="26"/>
      <c r="G51" s="20" t="s">
        <v>160</v>
      </c>
      <c r="H51" s="20" t="s">
        <v>82</v>
      </c>
      <c r="I51" s="23"/>
      <c r="J51" s="22"/>
      <c r="K51" s="15"/>
      <c r="L51" s="13"/>
      <c r="M51" s="22"/>
      <c r="N51" s="32"/>
      <c r="O51" s="16"/>
    </row>
    <row r="52" spans="1:15" ht="19.5" customHeight="1">
      <c r="A52" s="278"/>
      <c r="B52" s="289"/>
      <c r="C52" s="289"/>
      <c r="D52" s="289"/>
      <c r="E52" s="289"/>
      <c r="F52" s="289"/>
      <c r="G52" s="290" t="s">
        <v>174</v>
      </c>
      <c r="H52" s="290"/>
      <c r="I52" s="290">
        <v>7</v>
      </c>
      <c r="J52" s="290"/>
      <c r="K52" s="290"/>
      <c r="L52" s="290"/>
      <c r="M52" s="290"/>
      <c r="N52" s="291"/>
      <c r="O52" s="16"/>
    </row>
    <row r="53" spans="1:15" ht="19.5" customHeight="1">
      <c r="A53" s="276">
        <v>1990020</v>
      </c>
      <c r="B53" s="271">
        <v>96</v>
      </c>
      <c r="C53" s="17"/>
      <c r="D53" s="18" t="s">
        <v>22</v>
      </c>
      <c r="E53" s="19">
        <v>33140</v>
      </c>
      <c r="F53" s="26"/>
      <c r="G53" s="20" t="s">
        <v>90</v>
      </c>
      <c r="H53" s="20" t="s">
        <v>89</v>
      </c>
      <c r="I53" s="23"/>
      <c r="J53" s="14"/>
      <c r="K53" s="14"/>
      <c r="L53" s="13"/>
      <c r="M53" s="14"/>
      <c r="N53" s="32"/>
      <c r="O53" s="16"/>
    </row>
    <row r="54" spans="1:15" ht="19.5" customHeight="1">
      <c r="A54" s="276">
        <v>1993019</v>
      </c>
      <c r="B54" s="271">
        <v>96</v>
      </c>
      <c r="C54" s="21"/>
      <c r="D54" s="18" t="s">
        <v>22</v>
      </c>
      <c r="E54" s="19">
        <v>34330</v>
      </c>
      <c r="F54" s="26"/>
      <c r="G54" s="20" t="s">
        <v>40</v>
      </c>
      <c r="H54" s="20" t="s">
        <v>16</v>
      </c>
      <c r="I54" s="13"/>
      <c r="J54" s="14"/>
      <c r="K54" s="14"/>
      <c r="L54" s="13"/>
      <c r="M54" s="14"/>
      <c r="N54" s="32"/>
      <c r="O54" s="16"/>
    </row>
    <row r="55" spans="1:15" ht="19.5" customHeight="1">
      <c r="A55" s="276">
        <v>1997002</v>
      </c>
      <c r="B55" s="271">
        <v>96</v>
      </c>
      <c r="C55" s="17"/>
      <c r="D55" s="18" t="s">
        <v>22</v>
      </c>
      <c r="E55" s="19">
        <v>35645</v>
      </c>
      <c r="F55" s="26"/>
      <c r="G55" s="20" t="s">
        <v>95</v>
      </c>
      <c r="H55" s="20" t="s">
        <v>29</v>
      </c>
      <c r="I55" s="23"/>
      <c r="J55" s="14"/>
      <c r="K55" s="14"/>
      <c r="L55" s="13"/>
      <c r="M55" s="14"/>
      <c r="N55" s="32"/>
      <c r="O55" s="16"/>
    </row>
    <row r="56" spans="1:15" ht="19.5" customHeight="1">
      <c r="A56" s="276">
        <v>1993012</v>
      </c>
      <c r="B56" s="271">
        <v>102</v>
      </c>
      <c r="C56" s="21"/>
      <c r="D56" s="18" t="s">
        <v>22</v>
      </c>
      <c r="E56" s="19">
        <v>34333</v>
      </c>
      <c r="F56" s="26"/>
      <c r="G56" s="20" t="s">
        <v>162</v>
      </c>
      <c r="H56" s="20" t="s">
        <v>179</v>
      </c>
      <c r="I56" s="23"/>
      <c r="J56" s="14"/>
      <c r="K56" s="14"/>
      <c r="L56" s="13"/>
      <c r="M56" s="14"/>
      <c r="N56" s="32"/>
      <c r="O56" s="24"/>
    </row>
    <row r="57" spans="1:15" ht="19.5" customHeight="1">
      <c r="A57" s="276">
        <v>1999004</v>
      </c>
      <c r="B57" s="272">
        <v>102</v>
      </c>
      <c r="C57" s="17"/>
      <c r="D57" s="18" t="s">
        <v>22</v>
      </c>
      <c r="E57" s="19">
        <v>36497</v>
      </c>
      <c r="F57" s="26"/>
      <c r="G57" s="20" t="s">
        <v>93</v>
      </c>
      <c r="H57" s="20" t="s">
        <v>91</v>
      </c>
      <c r="I57" s="13"/>
      <c r="J57" s="14"/>
      <c r="K57" s="14"/>
      <c r="L57" s="13"/>
      <c r="M57" s="14"/>
      <c r="N57" s="32"/>
      <c r="O57" s="16"/>
    </row>
    <row r="58" spans="1:15" ht="19.5" customHeight="1">
      <c r="A58" s="276">
        <v>1995007</v>
      </c>
      <c r="B58" s="272">
        <v>102</v>
      </c>
      <c r="C58" s="17"/>
      <c r="D58" s="18" t="s">
        <v>22</v>
      </c>
      <c r="E58" s="19">
        <v>34936</v>
      </c>
      <c r="F58" s="26"/>
      <c r="G58" s="20" t="s">
        <v>163</v>
      </c>
      <c r="H58" s="20" t="s">
        <v>179</v>
      </c>
      <c r="I58" s="13"/>
      <c r="J58" s="14"/>
      <c r="K58" s="14"/>
      <c r="L58" s="13"/>
      <c r="M58" s="14"/>
      <c r="N58" s="32"/>
      <c r="O58" s="16"/>
    </row>
    <row r="59" spans="1:15" ht="19.5" customHeight="1">
      <c r="A59" s="276">
        <v>1976003</v>
      </c>
      <c r="B59" s="272">
        <v>102</v>
      </c>
      <c r="C59" s="17"/>
      <c r="D59" s="18" t="s">
        <v>126</v>
      </c>
      <c r="E59" s="19">
        <v>27849</v>
      </c>
      <c r="F59" s="26"/>
      <c r="G59" s="20" t="s">
        <v>20</v>
      </c>
      <c r="H59" s="20" t="s">
        <v>19</v>
      </c>
      <c r="I59" s="13"/>
      <c r="J59" s="14"/>
      <c r="K59" s="14"/>
      <c r="L59" s="13"/>
      <c r="M59" s="14"/>
      <c r="N59" s="32"/>
      <c r="O59" s="16"/>
    </row>
    <row r="60" spans="1:15" ht="18" customHeight="1">
      <c r="A60" s="278"/>
      <c r="B60" s="286"/>
      <c r="C60" s="286"/>
      <c r="D60" s="286"/>
      <c r="E60" s="286"/>
      <c r="F60" s="286"/>
      <c r="G60" s="286" t="s">
        <v>47</v>
      </c>
      <c r="H60" s="286"/>
      <c r="I60" s="286">
        <f>SUM(I5,I13,I29,I41,I52)</f>
        <v>50</v>
      </c>
      <c r="J60" s="286"/>
      <c r="K60" s="286"/>
      <c r="L60" s="286"/>
      <c r="M60" s="286"/>
      <c r="N60" s="288"/>
      <c r="O60" s="8"/>
    </row>
    <row r="61" spans="1:15" ht="19.5" customHeight="1">
      <c r="A61" s="278"/>
      <c r="B61" s="289"/>
      <c r="C61" s="289"/>
      <c r="D61" s="289"/>
      <c r="E61" s="289"/>
      <c r="F61" s="289"/>
      <c r="G61" s="290" t="s">
        <v>106</v>
      </c>
      <c r="H61" s="290"/>
      <c r="I61" s="290">
        <v>15</v>
      </c>
      <c r="J61" s="290"/>
      <c r="K61" s="290"/>
      <c r="L61" s="290"/>
      <c r="M61" s="290"/>
      <c r="N61" s="291"/>
      <c r="O61" s="16"/>
    </row>
    <row r="62" spans="1:15" ht="19.5" customHeight="1">
      <c r="A62" s="276">
        <v>1991005</v>
      </c>
      <c r="B62" s="271">
        <v>71</v>
      </c>
      <c r="C62" s="17"/>
      <c r="D62" s="18" t="s">
        <v>25</v>
      </c>
      <c r="E62" s="19">
        <v>33479</v>
      </c>
      <c r="F62" s="26"/>
      <c r="G62" s="20" t="s">
        <v>155</v>
      </c>
      <c r="H62" s="20" t="s">
        <v>26</v>
      </c>
      <c r="I62" s="13"/>
      <c r="J62" s="14"/>
      <c r="K62" s="14"/>
      <c r="L62" s="13"/>
      <c r="M62" s="14"/>
      <c r="N62" s="32"/>
      <c r="O62" s="24"/>
    </row>
    <row r="63" spans="1:15" ht="19.5" customHeight="1">
      <c r="A63" s="276">
        <v>2000016</v>
      </c>
      <c r="B63" s="271">
        <v>71</v>
      </c>
      <c r="C63" s="17"/>
      <c r="D63" s="18" t="s">
        <v>25</v>
      </c>
      <c r="E63" s="19">
        <v>36628</v>
      </c>
      <c r="F63" s="26"/>
      <c r="G63" s="20" t="s">
        <v>139</v>
      </c>
      <c r="H63" s="20" t="s">
        <v>178</v>
      </c>
      <c r="I63" s="13"/>
      <c r="J63" s="14"/>
      <c r="K63" s="14"/>
      <c r="L63" s="13"/>
      <c r="M63" s="14"/>
      <c r="N63" s="32"/>
      <c r="O63" s="24"/>
    </row>
    <row r="64" spans="1:15" ht="19.5" customHeight="1">
      <c r="A64" s="276">
        <v>1995001</v>
      </c>
      <c r="B64" s="271">
        <v>71</v>
      </c>
      <c r="C64" s="17"/>
      <c r="D64" s="18" t="s">
        <v>25</v>
      </c>
      <c r="E64" s="19">
        <v>34953</v>
      </c>
      <c r="F64" s="26"/>
      <c r="G64" s="20" t="s">
        <v>133</v>
      </c>
      <c r="H64" s="20" t="s">
        <v>129</v>
      </c>
      <c r="I64" s="13"/>
      <c r="J64" s="14"/>
      <c r="K64" s="14"/>
      <c r="L64" s="13"/>
      <c r="M64" s="14"/>
      <c r="N64" s="32"/>
      <c r="O64" s="24"/>
    </row>
    <row r="65" spans="1:15" ht="19.5" customHeight="1">
      <c r="A65" s="276">
        <v>1998017</v>
      </c>
      <c r="B65" s="271">
        <v>71</v>
      </c>
      <c r="C65" s="17"/>
      <c r="D65" s="18" t="s">
        <v>25</v>
      </c>
      <c r="E65" s="19">
        <v>36006</v>
      </c>
      <c r="F65" s="26"/>
      <c r="G65" s="20" t="s">
        <v>149</v>
      </c>
      <c r="H65" s="20" t="s">
        <v>89</v>
      </c>
      <c r="I65" s="13"/>
      <c r="J65" s="14"/>
      <c r="K65" s="14"/>
      <c r="L65" s="13"/>
      <c r="M65" s="14"/>
      <c r="N65" s="32"/>
      <c r="O65" s="24"/>
    </row>
    <row r="66" spans="1:15" ht="19.5" customHeight="1">
      <c r="A66" s="276">
        <v>1992017</v>
      </c>
      <c r="B66" s="271">
        <v>71</v>
      </c>
      <c r="C66" s="17"/>
      <c r="D66" s="18" t="s">
        <v>25</v>
      </c>
      <c r="E66" s="19">
        <v>33776</v>
      </c>
      <c r="F66" s="26"/>
      <c r="G66" s="20" t="s">
        <v>154</v>
      </c>
      <c r="H66" s="20" t="s">
        <v>26</v>
      </c>
      <c r="I66" s="13"/>
      <c r="J66" s="14"/>
      <c r="K66" s="14"/>
      <c r="L66" s="13"/>
      <c r="M66" s="14"/>
      <c r="N66" s="32"/>
      <c r="O66" s="24"/>
    </row>
    <row r="67" spans="1:15" ht="19.5" customHeight="1">
      <c r="A67" s="276">
        <v>2001009</v>
      </c>
      <c r="B67" s="271">
        <v>71</v>
      </c>
      <c r="C67" s="17"/>
      <c r="D67" s="18" t="s">
        <v>25</v>
      </c>
      <c r="E67" s="19">
        <v>37065</v>
      </c>
      <c r="F67" s="26"/>
      <c r="G67" s="20" t="s">
        <v>150</v>
      </c>
      <c r="H67" s="20" t="s">
        <v>62</v>
      </c>
      <c r="I67" s="13"/>
      <c r="J67" s="14"/>
      <c r="K67" s="14"/>
      <c r="L67" s="13"/>
      <c r="M67" s="14"/>
      <c r="N67" s="32"/>
      <c r="O67" s="24"/>
    </row>
    <row r="68" spans="1:15" ht="19.5" customHeight="1">
      <c r="A68" s="276">
        <v>1998012</v>
      </c>
      <c r="B68" s="271">
        <v>71</v>
      </c>
      <c r="C68" s="17"/>
      <c r="D68" s="18" t="s">
        <v>25</v>
      </c>
      <c r="E68" s="19">
        <v>35822</v>
      </c>
      <c r="F68" s="26"/>
      <c r="G68" s="20" t="s">
        <v>145</v>
      </c>
      <c r="H68" s="20" t="s">
        <v>89</v>
      </c>
      <c r="I68" s="13"/>
      <c r="J68" s="14"/>
      <c r="K68" s="14"/>
      <c r="L68" s="13"/>
      <c r="M68" s="14"/>
      <c r="N68" s="32"/>
      <c r="O68" s="24"/>
    </row>
    <row r="69" spans="1:15" ht="19.5" customHeight="1">
      <c r="A69" s="276">
        <v>1998014</v>
      </c>
      <c r="B69" s="271">
        <v>71</v>
      </c>
      <c r="C69" s="17"/>
      <c r="D69" s="18" t="s">
        <v>25</v>
      </c>
      <c r="E69" s="19">
        <v>35897</v>
      </c>
      <c r="F69" s="26"/>
      <c r="G69" s="20" t="s">
        <v>146</v>
      </c>
      <c r="H69" s="20" t="s">
        <v>89</v>
      </c>
      <c r="I69" s="13"/>
      <c r="J69" s="14"/>
      <c r="K69" s="14"/>
      <c r="L69" s="13"/>
      <c r="M69" s="14"/>
      <c r="N69" s="32"/>
      <c r="O69" s="24"/>
    </row>
    <row r="70" spans="1:15" ht="19.5" customHeight="1">
      <c r="A70" s="276">
        <v>1997004</v>
      </c>
      <c r="B70" s="271">
        <v>71</v>
      </c>
      <c r="C70" s="17"/>
      <c r="D70" s="18" t="s">
        <v>25</v>
      </c>
      <c r="E70" s="19">
        <v>35725</v>
      </c>
      <c r="F70" s="26"/>
      <c r="G70" s="20" t="s">
        <v>80</v>
      </c>
      <c r="H70" s="20" t="s">
        <v>26</v>
      </c>
      <c r="I70" s="13"/>
      <c r="J70" s="14"/>
      <c r="K70" s="14"/>
      <c r="L70" s="13"/>
      <c r="M70" s="14"/>
      <c r="N70" s="32"/>
      <c r="O70" s="24"/>
    </row>
    <row r="71" spans="1:15" ht="19.5" customHeight="1">
      <c r="A71" s="276">
        <v>2003004</v>
      </c>
      <c r="B71" s="271">
        <v>71</v>
      </c>
      <c r="C71" s="17"/>
      <c r="D71" s="18" t="s">
        <v>24</v>
      </c>
      <c r="E71" s="19">
        <v>37721</v>
      </c>
      <c r="F71" s="26"/>
      <c r="G71" s="20" t="s">
        <v>165</v>
      </c>
      <c r="H71" s="20" t="s">
        <v>19</v>
      </c>
      <c r="I71" s="13"/>
      <c r="J71" s="14"/>
      <c r="K71" s="14"/>
      <c r="L71" s="13"/>
      <c r="M71" s="14"/>
      <c r="N71" s="32"/>
      <c r="O71" s="24"/>
    </row>
    <row r="72" spans="1:15" ht="19.5" customHeight="1">
      <c r="A72" s="276">
        <v>1988002</v>
      </c>
      <c r="B72" s="271">
        <v>71</v>
      </c>
      <c r="C72" s="17"/>
      <c r="D72" s="18" t="s">
        <v>125</v>
      </c>
      <c r="E72" s="19">
        <v>32315</v>
      </c>
      <c r="F72" s="26"/>
      <c r="G72" s="20" t="s">
        <v>135</v>
      </c>
      <c r="H72" s="20" t="s">
        <v>14</v>
      </c>
      <c r="I72" s="13"/>
      <c r="J72" s="14"/>
      <c r="K72" s="14"/>
      <c r="L72" s="13"/>
      <c r="M72" s="22"/>
      <c r="N72" s="32"/>
      <c r="O72" s="24"/>
    </row>
    <row r="73" spans="1:15" ht="19.5" customHeight="1">
      <c r="A73" s="276">
        <v>1999012</v>
      </c>
      <c r="B73" s="271" t="s">
        <v>132</v>
      </c>
      <c r="C73" s="17"/>
      <c r="D73" s="18" t="s">
        <v>25</v>
      </c>
      <c r="E73" s="19">
        <v>36277</v>
      </c>
      <c r="F73" s="26"/>
      <c r="G73" s="20" t="s">
        <v>88</v>
      </c>
      <c r="H73" s="20" t="s">
        <v>18</v>
      </c>
      <c r="I73" s="13"/>
      <c r="J73" s="14"/>
      <c r="K73" s="14"/>
      <c r="L73" s="13"/>
      <c r="M73" s="14"/>
      <c r="N73" s="32"/>
      <c r="O73" s="24"/>
    </row>
    <row r="74" spans="1:15" ht="19.5" customHeight="1">
      <c r="A74" s="276">
        <v>1989003</v>
      </c>
      <c r="B74" s="271" t="s">
        <v>132</v>
      </c>
      <c r="C74" s="17"/>
      <c r="D74" s="18" t="s">
        <v>25</v>
      </c>
      <c r="E74" s="19">
        <v>32509</v>
      </c>
      <c r="F74" s="26"/>
      <c r="G74" s="20" t="s">
        <v>57</v>
      </c>
      <c r="H74" s="20" t="s">
        <v>26</v>
      </c>
      <c r="I74" s="13"/>
      <c r="J74" s="14"/>
      <c r="K74" s="14"/>
      <c r="L74" s="13"/>
      <c r="M74" s="22"/>
      <c r="N74" s="32"/>
      <c r="O74" s="24"/>
    </row>
    <row r="75" spans="1:15" ht="19.5" customHeight="1">
      <c r="A75" s="276">
        <v>1998011</v>
      </c>
      <c r="B75" s="271">
        <v>71</v>
      </c>
      <c r="C75" s="17"/>
      <c r="D75" s="18" t="s">
        <v>25</v>
      </c>
      <c r="E75" s="19">
        <v>35975</v>
      </c>
      <c r="F75" s="26"/>
      <c r="G75" s="20" t="s">
        <v>70</v>
      </c>
      <c r="H75" s="20" t="s">
        <v>18</v>
      </c>
      <c r="I75" s="13"/>
      <c r="J75" s="14"/>
      <c r="K75" s="14"/>
      <c r="L75" s="13"/>
      <c r="M75" s="14"/>
      <c r="N75" s="32"/>
      <c r="O75" s="24"/>
    </row>
    <row r="76" spans="1:15" ht="19.5" customHeight="1">
      <c r="A76" s="276">
        <v>1992004</v>
      </c>
      <c r="B76" s="271">
        <v>71</v>
      </c>
      <c r="C76" s="17"/>
      <c r="D76" s="18" t="s">
        <v>25</v>
      </c>
      <c r="E76" s="19">
        <v>33735</v>
      </c>
      <c r="F76" s="26"/>
      <c r="G76" s="20" t="s">
        <v>136</v>
      </c>
      <c r="H76" s="20" t="s">
        <v>14</v>
      </c>
      <c r="I76" s="13"/>
      <c r="J76" s="14"/>
      <c r="K76" s="14"/>
      <c r="L76" s="13"/>
      <c r="M76" s="14"/>
      <c r="N76" s="32"/>
      <c r="O76" s="24"/>
    </row>
    <row r="77" spans="1:15" ht="19.5" customHeight="1">
      <c r="A77" s="278"/>
      <c r="B77" s="289"/>
      <c r="C77" s="289"/>
      <c r="D77" s="289"/>
      <c r="E77" s="289"/>
      <c r="F77" s="289"/>
      <c r="G77" s="290" t="s">
        <v>107</v>
      </c>
      <c r="H77" s="290"/>
      <c r="I77" s="290">
        <v>11</v>
      </c>
      <c r="J77" s="290"/>
      <c r="K77" s="290"/>
      <c r="L77" s="290"/>
      <c r="M77" s="290"/>
      <c r="N77" s="291"/>
      <c r="O77" s="16"/>
    </row>
    <row r="78" spans="1:15" ht="19.5" customHeight="1">
      <c r="A78" s="276">
        <v>2000013</v>
      </c>
      <c r="B78" s="271">
        <v>76</v>
      </c>
      <c r="C78" s="17"/>
      <c r="D78" s="18" t="s">
        <v>25</v>
      </c>
      <c r="E78" s="19">
        <v>36654</v>
      </c>
      <c r="F78" s="26"/>
      <c r="G78" s="20" t="s">
        <v>147</v>
      </c>
      <c r="H78" s="20" t="s">
        <v>89</v>
      </c>
      <c r="I78" s="13"/>
      <c r="J78" s="14"/>
      <c r="K78" s="14"/>
      <c r="L78" s="13"/>
      <c r="M78" s="22"/>
      <c r="N78" s="32"/>
      <c r="O78" s="24"/>
    </row>
    <row r="79" spans="1:15" ht="19.5" customHeight="1">
      <c r="A79" s="276">
        <v>2004022</v>
      </c>
      <c r="B79" s="271">
        <v>76</v>
      </c>
      <c r="C79" s="17"/>
      <c r="D79" s="18" t="s">
        <v>24</v>
      </c>
      <c r="E79" s="19">
        <v>38134</v>
      </c>
      <c r="F79" s="26"/>
      <c r="G79" s="20" t="s">
        <v>167</v>
      </c>
      <c r="H79" s="20" t="s">
        <v>48</v>
      </c>
      <c r="I79" s="13"/>
      <c r="J79" s="14"/>
      <c r="K79" s="14"/>
      <c r="L79" s="13"/>
      <c r="M79" s="22"/>
      <c r="N79" s="32"/>
      <c r="O79" s="24"/>
    </row>
    <row r="80" spans="1:15" ht="19.5" customHeight="1">
      <c r="A80" s="276">
        <v>1998013</v>
      </c>
      <c r="B80" s="271">
        <v>76</v>
      </c>
      <c r="C80" s="17"/>
      <c r="D80" s="18" t="s">
        <v>25</v>
      </c>
      <c r="E80" s="19">
        <v>35900</v>
      </c>
      <c r="F80" s="26"/>
      <c r="G80" s="20" t="s">
        <v>148</v>
      </c>
      <c r="H80" s="20" t="s">
        <v>89</v>
      </c>
      <c r="I80" s="13"/>
      <c r="J80" s="14"/>
      <c r="K80" s="14"/>
      <c r="L80" s="13"/>
      <c r="M80" s="22"/>
      <c r="N80" s="32"/>
      <c r="O80" s="24"/>
    </row>
    <row r="81" spans="1:15" ht="19.5" customHeight="1">
      <c r="A81" s="276">
        <v>1999001</v>
      </c>
      <c r="B81" s="271">
        <v>76</v>
      </c>
      <c r="C81" s="17"/>
      <c r="D81" s="18" t="s">
        <v>25</v>
      </c>
      <c r="E81" s="19">
        <v>36430</v>
      </c>
      <c r="F81" s="26"/>
      <c r="G81" s="20" t="s">
        <v>69</v>
      </c>
      <c r="H81" s="20" t="s">
        <v>91</v>
      </c>
      <c r="I81" s="13"/>
      <c r="J81" s="14"/>
      <c r="K81" s="14"/>
      <c r="L81" s="13"/>
      <c r="M81" s="14"/>
      <c r="N81" s="32"/>
      <c r="O81" s="24"/>
    </row>
    <row r="82" spans="1:15" ht="19.5" customHeight="1">
      <c r="A82" s="276">
        <v>1999002</v>
      </c>
      <c r="B82" s="271">
        <v>76</v>
      </c>
      <c r="C82" s="17"/>
      <c r="D82" s="18" t="s">
        <v>25</v>
      </c>
      <c r="E82" s="19">
        <v>36401</v>
      </c>
      <c r="F82" s="26"/>
      <c r="G82" s="20" t="s">
        <v>156</v>
      </c>
      <c r="H82" s="20" t="s">
        <v>26</v>
      </c>
      <c r="I82" s="13"/>
      <c r="J82" s="14"/>
      <c r="K82" s="14"/>
      <c r="L82" s="13"/>
      <c r="M82" s="14"/>
      <c r="N82" s="32"/>
      <c r="O82" s="24"/>
    </row>
    <row r="83" spans="1:15" ht="19.5" customHeight="1">
      <c r="A83" s="276">
        <v>2004009</v>
      </c>
      <c r="B83" s="271">
        <v>76</v>
      </c>
      <c r="C83" s="17"/>
      <c r="D83" s="18" t="s">
        <v>24</v>
      </c>
      <c r="E83" s="19">
        <v>38060</v>
      </c>
      <c r="F83" s="26"/>
      <c r="G83" s="20" t="s">
        <v>171</v>
      </c>
      <c r="H83" s="20" t="s">
        <v>14</v>
      </c>
      <c r="I83" s="13"/>
      <c r="J83" s="14"/>
      <c r="K83" s="14"/>
      <c r="L83" s="13"/>
      <c r="M83" s="22"/>
      <c r="N83" s="32"/>
      <c r="O83" s="24"/>
    </row>
    <row r="84" spans="1:15" ht="19.5" customHeight="1">
      <c r="A84" s="276">
        <v>2005004</v>
      </c>
      <c r="B84" s="271">
        <v>76</v>
      </c>
      <c r="C84" s="17"/>
      <c r="D84" s="18" t="s">
        <v>24</v>
      </c>
      <c r="E84" s="19">
        <v>38540</v>
      </c>
      <c r="F84" s="26"/>
      <c r="G84" s="20" t="s">
        <v>98</v>
      </c>
      <c r="H84" s="20" t="s">
        <v>68</v>
      </c>
      <c r="I84" s="13"/>
      <c r="J84" s="14"/>
      <c r="K84" s="14"/>
      <c r="L84" s="13"/>
      <c r="M84" s="14"/>
      <c r="N84" s="32"/>
      <c r="O84" s="24"/>
    </row>
    <row r="85" spans="1:15" ht="19.5" customHeight="1">
      <c r="A85" s="276">
        <v>2003002</v>
      </c>
      <c r="B85" s="272">
        <v>81</v>
      </c>
      <c r="C85" s="17"/>
      <c r="D85" s="18" t="s">
        <v>24</v>
      </c>
      <c r="E85" s="19">
        <v>37977</v>
      </c>
      <c r="F85" s="26"/>
      <c r="G85" s="20" t="s">
        <v>100</v>
      </c>
      <c r="H85" s="20" t="s">
        <v>83</v>
      </c>
      <c r="I85" s="23"/>
      <c r="J85" s="22"/>
      <c r="K85" s="14"/>
      <c r="L85" s="23"/>
      <c r="M85" s="14"/>
      <c r="N85" s="32"/>
      <c r="O85" s="24"/>
    </row>
    <row r="86" spans="1:15" ht="19.5" customHeight="1">
      <c r="A86" s="276">
        <v>1992005</v>
      </c>
      <c r="B86" s="272">
        <v>81</v>
      </c>
      <c r="C86" s="17"/>
      <c r="D86" s="18" t="s">
        <v>25</v>
      </c>
      <c r="E86" s="19">
        <v>33918</v>
      </c>
      <c r="F86" s="26"/>
      <c r="G86" s="20" t="s">
        <v>59</v>
      </c>
      <c r="H86" s="20" t="s">
        <v>14</v>
      </c>
      <c r="I86" s="13"/>
      <c r="J86" s="14"/>
      <c r="K86" s="14"/>
      <c r="L86" s="13"/>
      <c r="M86" s="14"/>
      <c r="N86" s="32"/>
    </row>
    <row r="87" spans="1:15" ht="19.5" customHeight="1">
      <c r="A87" s="276">
        <v>1998004</v>
      </c>
      <c r="B87" s="272">
        <v>87</v>
      </c>
      <c r="C87" s="17"/>
      <c r="D87" s="18" t="s">
        <v>25</v>
      </c>
      <c r="E87" s="19">
        <v>36112</v>
      </c>
      <c r="F87" s="26"/>
      <c r="G87" s="20" t="s">
        <v>81</v>
      </c>
      <c r="H87" s="20" t="s">
        <v>172</v>
      </c>
      <c r="I87" s="13"/>
      <c r="J87" s="14"/>
      <c r="K87" s="14"/>
      <c r="L87" s="13"/>
      <c r="M87" s="14"/>
      <c r="N87" s="32"/>
    </row>
    <row r="88" spans="1:15" ht="19.5" customHeight="1">
      <c r="A88" s="276">
        <v>1991003</v>
      </c>
      <c r="B88" s="272" t="s">
        <v>87</v>
      </c>
      <c r="C88" s="17"/>
      <c r="D88" s="18" t="s">
        <v>25</v>
      </c>
      <c r="E88" s="19">
        <v>33418</v>
      </c>
      <c r="F88" s="26"/>
      <c r="G88" s="20" t="s">
        <v>176</v>
      </c>
      <c r="H88" s="20" t="s">
        <v>26</v>
      </c>
      <c r="I88" s="13"/>
      <c r="J88" s="14"/>
      <c r="K88" s="14"/>
      <c r="L88" s="13"/>
      <c r="M88" s="14"/>
      <c r="N88" s="32"/>
      <c r="O88" s="24"/>
    </row>
    <row r="89" spans="1:15" ht="19.5" customHeight="1">
      <c r="A89" s="278"/>
      <c r="B89" s="289"/>
      <c r="C89" s="289"/>
      <c r="D89" s="289"/>
      <c r="E89" s="289"/>
      <c r="F89" s="289"/>
      <c r="G89" s="290" t="s">
        <v>108</v>
      </c>
      <c r="H89" s="290"/>
      <c r="I89" s="290">
        <v>8</v>
      </c>
      <c r="J89" s="290"/>
      <c r="K89" s="290"/>
      <c r="L89" s="290"/>
      <c r="M89" s="290"/>
      <c r="N89" s="291"/>
      <c r="O89" s="24"/>
    </row>
    <row r="90" spans="1:15" ht="19.5" customHeight="1">
      <c r="A90" s="276">
        <v>1991016</v>
      </c>
      <c r="B90" s="272">
        <v>109</v>
      </c>
      <c r="C90" s="17"/>
      <c r="D90" s="18" t="s">
        <v>22</v>
      </c>
      <c r="E90" s="19">
        <v>33559</v>
      </c>
      <c r="F90" s="26"/>
      <c r="G90" s="20" t="s">
        <v>55</v>
      </c>
      <c r="H90" s="20" t="s">
        <v>16</v>
      </c>
      <c r="I90" s="13"/>
      <c r="J90" s="14"/>
      <c r="K90" s="14"/>
      <c r="L90" s="13"/>
      <c r="M90" s="14"/>
      <c r="N90" s="32"/>
      <c r="O90" s="16"/>
    </row>
    <row r="91" spans="1:15" ht="19.5" customHeight="1">
      <c r="A91" s="276">
        <v>2001002</v>
      </c>
      <c r="B91" s="271">
        <v>109</v>
      </c>
      <c r="C91" s="17"/>
      <c r="D91" s="18" t="s">
        <v>22</v>
      </c>
      <c r="E91" s="19">
        <v>37217</v>
      </c>
      <c r="F91" s="26"/>
      <c r="G91" s="20" t="s">
        <v>78</v>
      </c>
      <c r="H91" s="20" t="s">
        <v>42</v>
      </c>
      <c r="I91" s="13"/>
      <c r="J91" s="14"/>
      <c r="K91" s="14"/>
      <c r="L91" s="13"/>
      <c r="M91" s="34"/>
      <c r="N91" s="32"/>
      <c r="O91" s="16"/>
    </row>
    <row r="92" spans="1:15" ht="19.5" customHeight="1">
      <c r="A92" s="276">
        <v>1988009</v>
      </c>
      <c r="B92" s="272">
        <v>109</v>
      </c>
      <c r="C92" s="17"/>
      <c r="D92" s="18" t="s">
        <v>127</v>
      </c>
      <c r="E92" s="19">
        <v>32442</v>
      </c>
      <c r="F92" s="26"/>
      <c r="G92" s="20" t="s">
        <v>73</v>
      </c>
      <c r="H92" s="20" t="s">
        <v>16</v>
      </c>
      <c r="I92" s="13"/>
      <c r="J92" s="14"/>
      <c r="K92" s="14"/>
      <c r="L92" s="13"/>
      <c r="M92" s="14"/>
      <c r="N92" s="32"/>
      <c r="O92" s="16"/>
    </row>
    <row r="93" spans="1:15" ht="19.5" customHeight="1">
      <c r="A93" s="276">
        <v>1992019</v>
      </c>
      <c r="B93" s="272">
        <v>109</v>
      </c>
      <c r="C93" s="17"/>
      <c r="D93" s="18" t="s">
        <v>22</v>
      </c>
      <c r="E93" s="19">
        <v>33892</v>
      </c>
      <c r="F93" s="26"/>
      <c r="G93" s="20" t="s">
        <v>67</v>
      </c>
      <c r="H93" s="20" t="s">
        <v>26</v>
      </c>
      <c r="I93" s="23"/>
      <c r="J93" s="14"/>
      <c r="K93" s="14"/>
      <c r="L93" s="13"/>
      <c r="M93" s="14"/>
      <c r="N93" s="32"/>
      <c r="O93" s="16"/>
    </row>
    <row r="94" spans="1:15" ht="19.5" customHeight="1">
      <c r="A94" s="276">
        <v>2002007</v>
      </c>
      <c r="B94" s="272" t="s">
        <v>60</v>
      </c>
      <c r="C94" s="17"/>
      <c r="D94" s="18" t="s">
        <v>22</v>
      </c>
      <c r="E94" s="19">
        <v>37350</v>
      </c>
      <c r="F94" s="26"/>
      <c r="G94" s="20" t="s">
        <v>169</v>
      </c>
      <c r="H94" s="20" t="s">
        <v>16</v>
      </c>
      <c r="I94" s="13"/>
      <c r="J94" s="14"/>
      <c r="K94" s="14"/>
      <c r="L94" s="13"/>
      <c r="M94" s="14"/>
      <c r="N94" s="32"/>
      <c r="O94" s="16"/>
    </row>
    <row r="95" spans="1:15" ht="19.5" customHeight="1">
      <c r="A95" s="276">
        <v>2001012</v>
      </c>
      <c r="B95" s="272" t="s">
        <v>60</v>
      </c>
      <c r="C95" s="17"/>
      <c r="D95" s="18" t="s">
        <v>22</v>
      </c>
      <c r="E95" s="19">
        <v>37123</v>
      </c>
      <c r="F95" s="26"/>
      <c r="G95" s="20" t="s">
        <v>166</v>
      </c>
      <c r="H95" s="20" t="s">
        <v>19</v>
      </c>
      <c r="I95" s="13"/>
      <c r="J95" s="14"/>
      <c r="K95" s="14"/>
      <c r="L95" s="13"/>
      <c r="M95" s="14"/>
      <c r="N95" s="32"/>
      <c r="O95" s="16"/>
    </row>
    <row r="96" spans="1:15" ht="19.5" customHeight="1">
      <c r="A96" s="276">
        <v>1999011</v>
      </c>
      <c r="B96" s="272" t="s">
        <v>60</v>
      </c>
      <c r="C96" s="17"/>
      <c r="D96" s="18" t="s">
        <v>22</v>
      </c>
      <c r="E96" s="19">
        <v>36416</v>
      </c>
      <c r="F96" s="26"/>
      <c r="G96" s="20" t="s">
        <v>61</v>
      </c>
      <c r="H96" s="20" t="s">
        <v>18</v>
      </c>
      <c r="I96" s="13"/>
      <c r="J96" s="14"/>
      <c r="K96" s="14"/>
      <c r="L96" s="13"/>
      <c r="M96" s="14"/>
      <c r="N96" s="32"/>
      <c r="O96" s="16"/>
    </row>
    <row r="97" spans="1:15" ht="19.5" customHeight="1">
      <c r="A97" s="276">
        <v>2001004</v>
      </c>
      <c r="B97" s="272" t="s">
        <v>60</v>
      </c>
      <c r="C97" s="17"/>
      <c r="D97" s="18" t="s">
        <v>22</v>
      </c>
      <c r="E97" s="19">
        <v>37061</v>
      </c>
      <c r="F97" s="26"/>
      <c r="G97" s="20" t="s">
        <v>65</v>
      </c>
      <c r="H97" s="20" t="s">
        <v>14</v>
      </c>
      <c r="I97" s="13"/>
      <c r="J97" s="14"/>
      <c r="K97" s="14"/>
      <c r="L97" s="13"/>
      <c r="M97" s="14"/>
      <c r="N97" s="32"/>
      <c r="O97" s="16"/>
    </row>
    <row r="98" spans="1:15" ht="18" customHeight="1">
      <c r="A98" s="278"/>
      <c r="B98" s="286"/>
      <c r="C98" s="286"/>
      <c r="D98" s="286"/>
      <c r="E98" s="286"/>
      <c r="F98" s="286"/>
      <c r="G98" s="286" t="s">
        <v>51</v>
      </c>
      <c r="H98" s="286"/>
      <c r="I98" s="287">
        <f>SUM(I61,I77,I89)</f>
        <v>34</v>
      </c>
      <c r="J98" s="286"/>
      <c r="K98" s="286"/>
      <c r="L98" s="286"/>
      <c r="M98" s="286"/>
      <c r="N98" s="288"/>
      <c r="O98" s="8"/>
    </row>
    <row r="99" spans="1:15" ht="19.5" customHeight="1">
      <c r="A99" s="278"/>
      <c r="B99" s="286" t="s">
        <v>34</v>
      </c>
      <c r="C99" s="286"/>
      <c r="D99" s="286"/>
      <c r="E99" s="286"/>
      <c r="F99" s="286"/>
      <c r="G99" s="286" t="s">
        <v>52</v>
      </c>
      <c r="H99" s="286"/>
      <c r="I99" s="287">
        <f>I60+I98</f>
        <v>84</v>
      </c>
      <c r="J99" s="286"/>
      <c r="K99" s="286"/>
      <c r="L99" s="286"/>
      <c r="M99" s="286"/>
      <c r="N99" s="288"/>
      <c r="O99" s="24"/>
    </row>
    <row r="100" spans="1:15" ht="19.5" customHeight="1">
      <c r="A100" s="278"/>
      <c r="B100" s="273"/>
      <c r="C100" s="9"/>
      <c r="D100" s="10"/>
      <c r="E100" s="11"/>
      <c r="F100" s="27"/>
      <c r="G100" s="12"/>
      <c r="H100" s="12"/>
      <c r="I100" s="23"/>
      <c r="J100" s="22"/>
      <c r="K100" s="14"/>
      <c r="L100" s="23"/>
      <c r="M100" s="22"/>
      <c r="N100" s="32"/>
      <c r="O100" s="24"/>
    </row>
    <row r="101" spans="1:15" ht="18" customHeight="1">
      <c r="A101" s="278"/>
      <c r="B101" s="286"/>
      <c r="C101" s="286"/>
      <c r="D101" s="286"/>
      <c r="E101" s="286"/>
      <c r="F101" s="286"/>
      <c r="G101" s="286" t="s">
        <v>44</v>
      </c>
      <c r="H101" s="286"/>
      <c r="I101" s="286">
        <v>6</v>
      </c>
      <c r="J101" s="286"/>
      <c r="K101" s="286"/>
      <c r="L101" s="286"/>
      <c r="M101" s="286"/>
      <c r="N101" s="288"/>
      <c r="O101" s="8" t="s">
        <v>27</v>
      </c>
    </row>
    <row r="102" spans="1:15" ht="19.5" customHeight="1">
      <c r="A102" s="276">
        <v>1985010</v>
      </c>
      <c r="B102" s="271">
        <v>59</v>
      </c>
      <c r="C102" s="17"/>
      <c r="D102" s="18" t="s">
        <v>125</v>
      </c>
      <c r="E102" s="19">
        <v>31091</v>
      </c>
      <c r="F102" s="26"/>
      <c r="G102" s="20" t="s">
        <v>158</v>
      </c>
      <c r="H102" s="20" t="s">
        <v>21</v>
      </c>
      <c r="I102" s="13"/>
      <c r="J102" s="14"/>
      <c r="K102" s="14"/>
      <c r="L102" s="13"/>
      <c r="M102" s="38"/>
      <c r="N102" s="32"/>
      <c r="O102" s="24"/>
    </row>
    <row r="103" spans="1:15" ht="19.5" customHeight="1">
      <c r="A103" s="276">
        <v>2006008</v>
      </c>
      <c r="B103" s="271">
        <v>67</v>
      </c>
      <c r="C103" s="17"/>
      <c r="D103" s="18" t="s">
        <v>85</v>
      </c>
      <c r="E103" s="19">
        <v>38922</v>
      </c>
      <c r="F103" s="26"/>
      <c r="G103" s="20" t="s">
        <v>138</v>
      </c>
      <c r="H103" s="20" t="s">
        <v>14</v>
      </c>
      <c r="I103" s="23"/>
      <c r="J103" s="22"/>
      <c r="K103" s="15"/>
      <c r="L103" s="13"/>
      <c r="M103" s="22"/>
      <c r="N103" s="32"/>
      <c r="O103" s="16"/>
    </row>
    <row r="104" spans="1:15" ht="19.5" customHeight="1">
      <c r="A104" s="276">
        <v>2006011</v>
      </c>
      <c r="B104" s="271">
        <v>73</v>
      </c>
      <c r="C104" s="17"/>
      <c r="D104" s="18" t="s">
        <v>85</v>
      </c>
      <c r="E104" s="19">
        <v>38896</v>
      </c>
      <c r="F104" s="26"/>
      <c r="G104" s="20" t="s">
        <v>124</v>
      </c>
      <c r="H104" s="20" t="s">
        <v>14</v>
      </c>
      <c r="I104" s="23"/>
      <c r="J104" s="22"/>
      <c r="K104" s="15"/>
      <c r="L104" s="13"/>
      <c r="M104" s="22"/>
      <c r="N104" s="32"/>
      <c r="O104" s="16"/>
    </row>
    <row r="105" spans="1:15" ht="19.5" customHeight="1">
      <c r="A105" s="276">
        <v>2005007</v>
      </c>
      <c r="B105" s="271">
        <v>71</v>
      </c>
      <c r="C105" s="17"/>
      <c r="D105" s="18" t="s">
        <v>24</v>
      </c>
      <c r="E105" s="19">
        <v>38581</v>
      </c>
      <c r="F105" s="26"/>
      <c r="G105" s="20" t="s">
        <v>170</v>
      </c>
      <c r="H105" s="20" t="s">
        <v>18</v>
      </c>
      <c r="I105" s="13"/>
      <c r="J105" s="14"/>
      <c r="K105" s="14"/>
      <c r="L105" s="13"/>
      <c r="M105" s="14"/>
      <c r="N105" s="32"/>
      <c r="O105" s="24"/>
    </row>
    <row r="106" spans="1:15" ht="19.5" customHeight="1">
      <c r="A106" s="276">
        <v>2002005</v>
      </c>
      <c r="B106" s="271">
        <v>76</v>
      </c>
      <c r="C106" s="17"/>
      <c r="D106" s="18" t="s">
        <v>25</v>
      </c>
      <c r="E106" s="19">
        <v>37485</v>
      </c>
      <c r="F106" s="26"/>
      <c r="G106" s="20" t="s">
        <v>101</v>
      </c>
      <c r="H106" s="20" t="s">
        <v>15</v>
      </c>
      <c r="I106" s="13"/>
      <c r="J106" s="14"/>
      <c r="K106" s="14"/>
      <c r="L106" s="13"/>
      <c r="M106" s="22"/>
      <c r="N106" s="32"/>
      <c r="O106" s="24"/>
    </row>
    <row r="107" spans="1:15" ht="19.5" customHeight="1">
      <c r="A107" s="276">
        <v>1989010</v>
      </c>
      <c r="B107" s="272" t="s">
        <v>60</v>
      </c>
      <c r="C107" s="17"/>
      <c r="D107" s="18" t="s">
        <v>22</v>
      </c>
      <c r="E107" s="19">
        <v>32866</v>
      </c>
      <c r="F107" s="26"/>
      <c r="G107" s="20" t="s">
        <v>28</v>
      </c>
      <c r="H107" s="20" t="s">
        <v>15</v>
      </c>
      <c r="I107" s="13"/>
      <c r="J107" s="14"/>
      <c r="K107" s="14"/>
      <c r="L107" s="13"/>
      <c r="M107" s="14"/>
      <c r="N107" s="32"/>
      <c r="O107" s="16"/>
    </row>
    <row r="108" spans="1:15" ht="19.5" customHeight="1">
      <c r="A108" s="278"/>
      <c r="B108" s="274"/>
      <c r="C108" s="39"/>
      <c r="D108" s="40"/>
      <c r="E108" s="41"/>
      <c r="F108" s="42"/>
      <c r="G108" s="43"/>
      <c r="H108" s="43"/>
      <c r="I108" s="13"/>
      <c r="J108" s="14"/>
      <c r="K108" s="14"/>
      <c r="L108" s="13"/>
      <c r="M108" s="14"/>
      <c r="N108" s="32"/>
      <c r="O108" s="24"/>
    </row>
    <row r="109" spans="1:15" ht="19.5" customHeight="1">
      <c r="A109" s="278"/>
      <c r="B109" s="274"/>
      <c r="C109" s="39"/>
      <c r="D109" s="40"/>
      <c r="E109" s="41"/>
      <c r="F109" s="42"/>
      <c r="G109" s="43"/>
      <c r="H109" s="43"/>
      <c r="I109" s="13"/>
      <c r="J109" s="14"/>
      <c r="K109" s="14"/>
      <c r="L109" s="13"/>
      <c r="M109" s="34"/>
      <c r="N109" s="32"/>
      <c r="O109" s="16"/>
    </row>
    <row r="111" spans="1:15" ht="14">
      <c r="G111" s="28" t="s">
        <v>27</v>
      </c>
    </row>
  </sheetData>
  <sortState xmlns:xlrd2="http://schemas.microsoft.com/office/spreadsheetml/2017/richdata2" ref="B97:N97">
    <sortCondition ref="N97"/>
  </sortState>
  <mergeCells count="38">
    <mergeCell ref="A2:A3"/>
    <mergeCell ref="B77:F77"/>
    <mergeCell ref="G77:H77"/>
    <mergeCell ref="I77:N77"/>
    <mergeCell ref="B61:F61"/>
    <mergeCell ref="G61:H61"/>
    <mergeCell ref="I61:N61"/>
    <mergeCell ref="G29:H29"/>
    <mergeCell ref="I29:N29"/>
    <mergeCell ref="I41:N41"/>
    <mergeCell ref="B1:N1"/>
    <mergeCell ref="B52:F52"/>
    <mergeCell ref="G52:H52"/>
    <mergeCell ref="I52:N52"/>
    <mergeCell ref="B60:F60"/>
    <mergeCell ref="G60:H60"/>
    <mergeCell ref="I60:N60"/>
    <mergeCell ref="B5:F5"/>
    <mergeCell ref="G5:H5"/>
    <mergeCell ref="I5:N5"/>
    <mergeCell ref="B13:F13"/>
    <mergeCell ref="G13:H13"/>
    <mergeCell ref="I13:N13"/>
    <mergeCell ref="B29:F29"/>
    <mergeCell ref="B41:F41"/>
    <mergeCell ref="G41:H41"/>
    <mergeCell ref="B101:F101"/>
    <mergeCell ref="G101:H101"/>
    <mergeCell ref="I101:N101"/>
    <mergeCell ref="B99:F99"/>
    <mergeCell ref="G99:H99"/>
    <mergeCell ref="I99:N99"/>
    <mergeCell ref="B98:F98"/>
    <mergeCell ref="G98:H98"/>
    <mergeCell ref="I98:N98"/>
    <mergeCell ref="B89:F89"/>
    <mergeCell ref="G89:H89"/>
    <mergeCell ref="I89:N89"/>
  </mergeCells>
  <dataValidations count="2">
    <dataValidation type="list" allowBlank="1" showInputMessage="1" showErrorMessage="1" sqref="B30:B40 B107 B90:B92 B93:B97" xr:uid="{D42331E3-EF49-AF4B-BF58-9B210B9DD260}">
      <formula1>"40,45,49,55,59,64,71,76,81,+81,87,+87,49,55,61,67,73,81,89,96,102,+102,109,+109"</formula1>
    </dataValidation>
    <dataValidation type="list" allowBlank="1" showInputMessage="1" showErrorMessage="1" sqref="D30:D40 D107 D90:D92 D93:D97" xr:uid="{6BFF2E49-FD7F-D540-892C-340E98D1F218}">
      <formula1>"UM,JM,SM,UK,JK,SK,M35,M40,M45,M50,M55,M60,M65,M70,M75,M80,M85,M90,K35,K40,K45,K50,K55,K60,K65,K70,K75,K80,K85,K90"</formula1>
    </dataValidation>
  </dataValidations>
  <pageMargins left="0.78740157480314965" right="0.78740157480314965" top="0.59055118110236227" bottom="0.59055118110236227" header="0.51181102362204722" footer="0.51181102362204722"/>
  <pageSetup paperSize="9" scale="64" fitToHeight="0" orientation="portrait" horizontalDpi="300" verticalDpi="300" r:id="rId1"/>
  <rowBreaks count="2" manualBreakCount="2">
    <brk id="40" max="16383" man="1"/>
    <brk id="88" max="16383" man="1"/>
  </rowBreaks>
  <ignoredErrors>
    <ignoredError sqref="I99" unlockedFormula="1"/>
    <ignoredError sqref="B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Påmelding</vt:lpstr>
      <vt:lpstr>Startliste</vt:lpstr>
      <vt:lpstr>Påmelding!Utskriftsområde</vt:lpstr>
      <vt:lpstr>Startliste!Utskriftsområde</vt:lpstr>
      <vt:lpstr>Påmelding!Utskriftstitler</vt:lpstr>
      <vt:lpstr>Startliste!Utskriftstitler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Microsoft Office User</cp:lastModifiedBy>
  <cp:lastPrinted>2020-02-28T08:41:18Z</cp:lastPrinted>
  <dcterms:created xsi:type="dcterms:W3CDTF">2011-02-02T09:35:47Z</dcterms:created>
  <dcterms:modified xsi:type="dcterms:W3CDTF">2023-03-03T15:51:31Z</dcterms:modified>
</cp:coreProperties>
</file>